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\\rio\УФ\Наталья Евгеньевна\Исполнение 2022 год\Полугодие 2022\"/>
    </mc:Choice>
  </mc:AlternateContent>
  <xr:revisionPtr revIDLastSave="0" documentId="8_{72D5CD0D-49E9-446E-B1DB-6820A4704BCA}" xr6:coauthVersionLast="36" xr6:coauthVersionMax="36" xr10:uidLastSave="{00000000-0000-0000-0000-000000000000}"/>
  <bookViews>
    <workbookView xWindow="0" yWindow="0" windowWidth="24000" windowHeight="8025" xr2:uid="{D7AF3802-D0C3-46E3-921B-EECEE8065196}"/>
  </bookViews>
  <sheets>
    <sheet name="на 01.07.2022" sheetId="1" r:id="rId1"/>
  </sheets>
  <definedNames>
    <definedName name="_xlnm.Print_Area" localSheetId="0">'на 01.07.2022'!$A$1:$N$46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6" i="1" l="1"/>
  <c r="J36" i="1" s="1"/>
  <c r="G36" i="1"/>
  <c r="J35" i="1"/>
  <c r="I35" i="1"/>
  <c r="J34" i="1"/>
  <c r="I34" i="1"/>
  <c r="J33" i="1"/>
  <c r="I33" i="1"/>
  <c r="J32" i="1"/>
  <c r="I32" i="1"/>
  <c r="J31" i="1"/>
  <c r="I31" i="1"/>
  <c r="I36" i="1" s="1"/>
  <c r="F24" i="1"/>
  <c r="I37" i="1" s="1"/>
  <c r="E24" i="1"/>
  <c r="H23" i="1"/>
  <c r="G23" i="1"/>
  <c r="H22" i="1"/>
  <c r="G22" i="1"/>
  <c r="H21" i="1"/>
  <c r="G21" i="1"/>
  <c r="H20" i="1"/>
  <c r="G20" i="1"/>
  <c r="H19" i="1"/>
  <c r="G19" i="1"/>
  <c r="G24" i="1" s="1"/>
  <c r="H24" i="1" l="1"/>
</calcChain>
</file>

<file path=xl/sharedStrings.xml><?xml version="1.0" encoding="utf-8"?>
<sst xmlns="http://schemas.openxmlformats.org/spreadsheetml/2006/main" count="73" uniqueCount="68">
  <si>
    <t>Утверждена</t>
  </si>
  <si>
    <t>Приказом финансового отдела</t>
  </si>
  <si>
    <t>от 30.12.2016 г. № 87</t>
  </si>
  <si>
    <t>Форма № 2</t>
  </si>
  <si>
    <t>Отчет</t>
  </si>
  <si>
    <t>о поступлении и об использовании бюджетных ассигнований муниципального дорожного фонда  муниципального образования Кольский район Мурманской области</t>
  </si>
  <si>
    <t>по состоянию на " 01"  июля  2022 г.</t>
  </si>
  <si>
    <t>Наименование  бюджета</t>
  </si>
  <si>
    <t>бюджет Кольского района</t>
  </si>
  <si>
    <t>Составитель отчета</t>
  </si>
  <si>
    <t>Управление финансов администрации Кольского района</t>
  </si>
  <si>
    <t>Срок представления:</t>
  </si>
  <si>
    <t>не позднее 20 числа месяца, следующего за отчетным кварталом</t>
  </si>
  <si>
    <t xml:space="preserve">Периодичность представления: </t>
  </si>
  <si>
    <t>ежеквартально (нарастающим итогом на конец отчетного периода)</t>
  </si>
  <si>
    <t xml:space="preserve">Единица измерения:                          </t>
  </si>
  <si>
    <t>рубли</t>
  </si>
  <si>
    <t>Остаток средств муниципального дорожного фонда на начало отчетного периода:</t>
  </si>
  <si>
    <t>Поступления средств в муниципальный дорожный фонд</t>
  </si>
  <si>
    <t>Наименование показателей</t>
  </si>
  <si>
    <t>Код бюджетной классификации</t>
  </si>
  <si>
    <t>Утвержденный объем доходов</t>
  </si>
  <si>
    <t>Исполнено</t>
  </si>
  <si>
    <t>Неисполненные назначения</t>
  </si>
  <si>
    <t>Процент исполнения</t>
  </si>
  <si>
    <t>Причины неисполнения (указываются по итогам отчетного года)</t>
  </si>
  <si>
    <t>Акцизы по подакцизным товарам (продукции), производимым на территории Российской Федерации</t>
  </si>
  <si>
    <t>000 103 02000 01 0000 110</t>
  </si>
  <si>
    <t xml:space="preserve">Государственная пошлина по делам, рассматриваемым в судах общей юрисдикции, мировыми судьями
</t>
  </si>
  <si>
    <t xml:space="preserve">000 108 03000 01 0000 110
</t>
  </si>
  <si>
    <t>Доходы, поступающие в порядке возмещения расходов, понесенных в связи с эксплуатацией имущества муниципальных районов</t>
  </si>
  <si>
    <t>000 113 02065 05 0000 130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</si>
  <si>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 </t>
  </si>
  <si>
    <t>000 116 070900 05 0000 140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</si>
  <si>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</si>
  <si>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000 2 02 20216 05 0000 150</t>
  </si>
  <si>
    <t>ВСЕГО</t>
  </si>
  <si>
    <t>Использование бюджетных ассигнований муниципального дорожного фонда</t>
  </si>
  <si>
    <t>№ п/п</t>
  </si>
  <si>
    <t>Направление использования бюджетных ассигнований муниципального дорожного фонда</t>
  </si>
  <si>
    <t>Утвержденный объем бюджетных ассигнований</t>
  </si>
  <si>
    <t>Остаток средств                (гр.4-гр.5)</t>
  </si>
  <si>
    <t xml:space="preserve">Процент исполнения (гр.5/гр.4)% </t>
  </si>
  <si>
    <t>Причины неисполнения</t>
  </si>
  <si>
    <t>Обслуживание и содержание дорог местного значения в границах сельских поселений</t>
  </si>
  <si>
    <t>00004090730120840244</t>
  </si>
  <si>
    <t>Расходы запланированы на более поздний. Заключены договоры по нанесению горизонтальной разметки на дорогах общего пользования местного значения в с.п. Междуречье и Ура-Губа Дог. 93 от 22.06.2022 - 580 915,38; в с.п. Пушной и Териберка Дог. 94 от 22.06.2022 - 566 169,24.</t>
  </si>
  <si>
    <t>Иные межбюджетные трансферты бюджетам сельских поселений Кольского района на осуществление части функций, связанных с исполнением полномочий по дорожной деятельности в отношении автомобильных дорог местного значения в границах населенных пунктов поселения</t>
  </si>
  <si>
    <t>00004090730121370540</t>
  </si>
  <si>
    <t>Оплата производится в соответствии с заявками на финансирование иных МБТ бюджетам сельских поселений в соответствии с заключенными соглашениями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</si>
  <si>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</si>
  <si>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00004090730149100244</t>
  </si>
  <si>
    <t>Заключены муниципальные контракты на проведение работ по текущему ремонту дорог общего пользования местного значения: в н.п. Пушной, ул. Центральная подъезд к ФАПу. 3 680 432,16 МК 24 от 11.03.2022; с. Териберка ул. Приморская 3 722 141,82 МК 27 от 15.03.2022; с.п. Ура-Губа, ул. Речная к ул. Сафонова 1 1 611 549,41 МК 28 от 15.03.2022; с.п. Тулома, по ул. Мира подъезд к д.8, подъезд к ФАПу 2 824 930,55 МК 36 от 28.03.2022; ж/д ст. Лопарская подъезд к водозаборным сооружениям 1 634 069,10 МК 70 от 23.05.2022.</t>
  </si>
  <si>
    <t>Расходы бюджета Кольского района на строительство, реконструкцию, ремонт и капитальный ремонт автомобильных дорог общего пользования местного значения (на конкурсной основе)  за счет средств дорожного фонда</t>
  </si>
  <si>
    <t>000040907301S9100244</t>
  </si>
  <si>
    <t>Разработка проектно-сметной документации на строительство подвесного пешеходного моста на железнодорожной станции Лопарская</t>
  </si>
  <si>
    <t>00004099990099110244</t>
  </si>
  <si>
    <t>Расходы запланированны на более поздний срок</t>
  </si>
  <si>
    <t>ВСЕГО по всем направлениям использования</t>
  </si>
  <si>
    <t>Остаток средств муниципального дорожного фонда на конец отчетного периода</t>
  </si>
  <si>
    <t>Руководитель</t>
  </si>
  <si>
    <t>Е.Б. Николаева</t>
  </si>
  <si>
    <t>(подпись)</t>
  </si>
  <si>
    <t>(расшифровка подписи)</t>
  </si>
  <si>
    <t>Главный бухгалтер</t>
  </si>
  <si>
    <t>Т.В. Жукова</t>
  </si>
  <si>
    <t>Испол.: Федорова Н.А.,Сенегина А.Н.</t>
  </si>
  <si>
    <t>"14" июля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</si>
</sst>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93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2" fillId="0" borderId="0" xfId="0" applyFont="1"/>
    <xf numFmtId="4" fontId="2" fillId="0" borderId="0" xfId="0" applyNumberFormat="1" applyFont="1" applyBorder="1" applyAlignment="1">
      <alignment horizontal="right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1" fillId="0" borderId="5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5" fillId="0" borderId="4" xfId="0" applyFont="1" applyBorder="1" applyAlignment="1">
      <alignment vertical="center"/>
    </xf>
    <xf numFmtId="4" fontId="6" fillId="0" borderId="4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2" borderId="5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left" wrapText="1"/>
    </xf>
    <xf numFmtId="0" fontId="1" fillId="2" borderId="6" xfId="0" applyFont="1" applyFill="1" applyBorder="1" applyAlignment="1">
      <alignment horizontal="left" wrapText="1"/>
    </xf>
    <xf numFmtId="0" fontId="5" fillId="0" borderId="4" xfId="0" applyFont="1" applyBorder="1" applyAlignment="1">
      <alignment horizontal="left" vertical="center" wrapText="1"/>
    </xf>
    <xf numFmtId="4" fontId="6" fillId="2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/>
    </xf>
    <xf numFmtId="0" fontId="1" fillId="2" borderId="0" xfId="0" applyFont="1" applyFill="1"/>
    <xf numFmtId="0" fontId="1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5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6" xfId="0" applyNumberFormat="1" applyBorder="1" applyAlignment="1">
      <alignment horizontal="center" vertical="center" wrapText="1"/>
    </xf>
    <xf numFmtId="0" fontId="0" fillId="0" borderId="2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2" fillId="0" borderId="4" xfId="0" applyFont="1" applyBorder="1" applyAlignment="1">
      <alignment horizontal="center"/>
    </xf>
    <xf numFmtId="4" fontId="7" fillId="0" borderId="4" xfId="0" applyNumberFormat="1" applyFont="1" applyBorder="1" applyAlignment="1">
      <alignment horizontal="center"/>
    </xf>
    <xf numFmtId="164" fontId="7" fillId="0" borderId="4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7" fillId="0" borderId="0" xfId="0" applyNumberFormat="1" applyFont="1" applyBorder="1" applyAlignment="1">
      <alignment horizontal="center"/>
    </xf>
    <xf numFmtId="164" fontId="7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1" fillId="2" borderId="0" xfId="0" applyFont="1" applyFill="1" applyBorder="1"/>
    <xf numFmtId="0" fontId="1" fillId="0" borderId="0" xfId="0" applyFont="1" applyBorder="1"/>
    <xf numFmtId="0" fontId="1" fillId="2" borderId="4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center" vertical="center"/>
    </xf>
    <xf numFmtId="4" fontId="1" fillId="2" borderId="4" xfId="0" applyNumberFormat="1" applyFont="1" applyFill="1" applyBorder="1" applyAlignment="1">
      <alignment horizontal="center" vertical="center"/>
    </xf>
    <xf numFmtId="164" fontId="1" fillId="2" borderId="4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center" vertical="center"/>
    </xf>
    <xf numFmtId="0" fontId="8" fillId="0" borderId="0" xfId="1"/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4" fontId="2" fillId="2" borderId="4" xfId="0" applyNumberFormat="1" applyFont="1" applyFill="1" applyBorder="1" applyAlignment="1">
      <alignment horizontal="center"/>
    </xf>
    <xf numFmtId="164" fontId="2" fillId="2" borderId="4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wrapText="1"/>
    </xf>
    <xf numFmtId="165" fontId="7" fillId="2" borderId="4" xfId="0" applyNumberFormat="1" applyFont="1" applyFill="1" applyBorder="1" applyAlignment="1">
      <alignment horizontal="center" wrapText="1"/>
    </xf>
    <xf numFmtId="0" fontId="7" fillId="2" borderId="4" xfId="0" applyFont="1" applyFill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4" fontId="2" fillId="0" borderId="0" xfId="0" applyNumberFormat="1" applyFont="1" applyBorder="1" applyAlignment="1">
      <alignment horizontal="left" wrapText="1"/>
    </xf>
    <xf numFmtId="165" fontId="7" fillId="2" borderId="0" xfId="0" applyNumberFormat="1" applyFont="1" applyFill="1" applyBorder="1" applyAlignment="1">
      <alignment horizontal="center" wrapText="1"/>
    </xf>
    <xf numFmtId="0" fontId="7" fillId="2" borderId="0" xfId="0" applyFont="1" applyFill="1" applyBorder="1" applyAlignment="1">
      <alignment horizontal="center" wrapText="1"/>
    </xf>
    <xf numFmtId="4" fontId="1" fillId="0" borderId="0" xfId="0" applyNumberFormat="1" applyFont="1"/>
    <xf numFmtId="0" fontId="3" fillId="0" borderId="0" xfId="0" applyFont="1"/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0" xfId="0" applyFont="1"/>
    <xf numFmtId="0" fontId="3" fillId="0" borderId="1" xfId="0" applyFont="1" applyBorder="1" applyAlignment="1"/>
    <xf numFmtId="0" fontId="3" fillId="2" borderId="0" xfId="0" applyFont="1" applyFill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91BA18-7BAE-4BFC-8505-63CDC74685CD}">
  <dimension ref="A1:T97"/>
  <sheetViews>
    <sheetView tabSelected="1" view="pageBreakPreview" topLeftCell="A24" zoomScale="60" zoomScaleNormal="100" workbookViewId="0">
      <selection activeCell="A26" sqref="A26"/>
    </sheetView>
  </sheetViews>
  <sheetFormatPr defaultRowHeight="15" x14ac:dyDescent="0.25"/>
  <cols>
    <col min="1" max="1" width="6.140625" customWidth="1"/>
    <col min="2" max="2" width="12.7109375" customWidth="1"/>
    <col min="3" max="3" width="28" customWidth="1"/>
    <col min="4" max="4" width="25.5703125" customWidth="1"/>
    <col min="5" max="5" width="17.28515625" customWidth="1"/>
    <col min="6" max="6" width="17" customWidth="1"/>
    <col min="7" max="7" width="16.42578125" customWidth="1"/>
    <col min="8" max="8" width="14.85546875" customWidth="1"/>
    <col min="9" max="9" width="16.140625" customWidth="1"/>
    <col min="10" max="10" width="13.28515625" customWidth="1"/>
    <col min="12" max="12" width="11.5703125" customWidth="1"/>
    <col min="13" max="13" width="3.42578125" customWidth="1"/>
    <col min="14" max="14" width="20.140625" customWidth="1"/>
  </cols>
  <sheetData>
    <row r="1" spans="1:20" ht="15.75" x14ac:dyDescent="0.25">
      <c r="J1" s="1" t="s">
        <v>0</v>
      </c>
      <c r="R1" s="1"/>
    </row>
    <row r="2" spans="1:20" ht="15.75" x14ac:dyDescent="0.25">
      <c r="J2" s="2" t="s">
        <v>1</v>
      </c>
      <c r="R2" s="2"/>
    </row>
    <row r="3" spans="1:20" ht="15.75" x14ac:dyDescent="0.25">
      <c r="J3" s="2" t="s">
        <v>2</v>
      </c>
      <c r="R3" s="2"/>
    </row>
    <row r="4" spans="1:20" ht="15.75" x14ac:dyDescent="0.25">
      <c r="J4" s="3" t="s">
        <v>3</v>
      </c>
      <c r="R4" s="3"/>
    </row>
    <row r="5" spans="1:20" ht="15.75" x14ac:dyDescent="0.25">
      <c r="A5" s="4" t="s">
        <v>4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1"/>
      <c r="P5" s="1"/>
      <c r="Q5" s="1"/>
      <c r="R5" s="1"/>
      <c r="S5" s="1"/>
      <c r="T5" s="1"/>
    </row>
    <row r="6" spans="1:20" ht="15.75" customHeight="1" x14ac:dyDescent="0.25">
      <c r="A6" s="5" t="s">
        <v>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6"/>
      <c r="P6" s="6"/>
      <c r="Q6" s="6"/>
      <c r="R6" s="6"/>
      <c r="S6" s="6"/>
      <c r="T6" s="6"/>
    </row>
    <row r="7" spans="1:20" ht="15.75" customHeight="1" x14ac:dyDescent="0.25">
      <c r="A7" s="5" t="s">
        <v>6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7"/>
      <c r="P7" s="7"/>
      <c r="Q7" s="7"/>
      <c r="R7" s="7"/>
      <c r="S7" s="7"/>
      <c r="T7" s="7"/>
    </row>
    <row r="8" spans="1:20" ht="15.75" customHeight="1" x14ac:dyDescent="0.25">
      <c r="A8" s="8" t="s">
        <v>7</v>
      </c>
      <c r="B8" s="8"/>
      <c r="C8" s="8"/>
      <c r="D8" s="9" t="s">
        <v>8</v>
      </c>
      <c r="E8" s="9"/>
      <c r="F8" s="9"/>
      <c r="G8" s="9"/>
      <c r="H8" s="9"/>
      <c r="I8" s="9"/>
      <c r="J8" s="9"/>
      <c r="K8" s="10"/>
      <c r="L8" s="10"/>
      <c r="M8" s="10"/>
      <c r="N8" s="10"/>
      <c r="O8" s="10"/>
      <c r="P8" s="10"/>
      <c r="Q8" s="10"/>
      <c r="R8" s="10"/>
      <c r="S8" s="10"/>
      <c r="T8" s="10"/>
    </row>
    <row r="9" spans="1:20" ht="15.75" x14ac:dyDescent="0.25">
      <c r="A9" s="8" t="s">
        <v>9</v>
      </c>
      <c r="B9" s="8"/>
      <c r="C9" s="8"/>
      <c r="D9" s="11" t="s">
        <v>10</v>
      </c>
      <c r="E9" s="11"/>
      <c r="F9" s="11"/>
      <c r="G9" s="11"/>
      <c r="H9" s="11"/>
      <c r="I9" s="11"/>
      <c r="J9" s="11"/>
      <c r="K9" s="7"/>
      <c r="L9" s="7"/>
      <c r="M9" s="3"/>
      <c r="N9" s="3"/>
      <c r="O9" s="3"/>
      <c r="P9" s="3"/>
      <c r="Q9" s="3"/>
      <c r="R9" s="3"/>
      <c r="S9" s="3"/>
      <c r="T9" s="3"/>
    </row>
    <row r="10" spans="1:20" ht="15.75" customHeight="1" x14ac:dyDescent="0.25">
      <c r="A10" s="3" t="s">
        <v>11</v>
      </c>
      <c r="B10" s="12"/>
      <c r="C10" s="12"/>
      <c r="D10" s="13" t="s">
        <v>12</v>
      </c>
      <c r="E10" s="13"/>
      <c r="F10" s="13"/>
      <c r="G10" s="13"/>
      <c r="H10" s="13"/>
      <c r="I10" s="13"/>
      <c r="J10" s="13"/>
      <c r="K10" s="7"/>
      <c r="L10" s="7"/>
      <c r="M10" s="3"/>
      <c r="N10" s="3"/>
      <c r="O10" s="3"/>
      <c r="P10" s="3"/>
      <c r="Q10" s="3"/>
      <c r="R10" s="3"/>
      <c r="S10" s="3"/>
      <c r="T10" s="3"/>
    </row>
    <row r="11" spans="1:20" ht="15.75" customHeight="1" x14ac:dyDescent="0.25">
      <c r="A11" s="3" t="s">
        <v>13</v>
      </c>
      <c r="B11" s="12"/>
      <c r="C11" s="12"/>
      <c r="D11" s="8" t="s">
        <v>14</v>
      </c>
      <c r="E11" s="8"/>
      <c r="F11" s="8"/>
      <c r="G11" s="8"/>
      <c r="H11" s="8"/>
      <c r="I11" s="8"/>
      <c r="J11" s="8"/>
      <c r="K11" s="7"/>
      <c r="L11" s="7"/>
      <c r="M11" s="3"/>
      <c r="N11" s="3"/>
      <c r="O11" s="3"/>
      <c r="P11" s="3"/>
      <c r="Q11" s="3"/>
      <c r="R11" s="3"/>
      <c r="S11" s="3"/>
      <c r="T11" s="3"/>
    </row>
    <row r="12" spans="1:20" ht="15.75" x14ac:dyDescent="0.25">
      <c r="A12" s="3" t="s">
        <v>15</v>
      </c>
      <c r="B12" s="12"/>
      <c r="C12" s="12"/>
      <c r="D12" s="8" t="s">
        <v>16</v>
      </c>
      <c r="E12" s="8"/>
      <c r="F12" s="8"/>
      <c r="G12" s="8"/>
      <c r="H12" s="8"/>
      <c r="I12" s="8"/>
      <c r="J12" s="8"/>
      <c r="K12" s="7"/>
      <c r="L12" s="7"/>
      <c r="M12" s="3"/>
      <c r="N12" s="3"/>
      <c r="O12" s="3"/>
      <c r="P12" s="3"/>
      <c r="Q12" s="3"/>
      <c r="R12" s="3"/>
      <c r="S12" s="3"/>
      <c r="T12" s="3"/>
    </row>
    <row r="13" spans="1:20" s="3" customFormat="1" ht="13.5" customHeight="1" x14ac:dyDescent="0.25"/>
    <row r="14" spans="1:20" s="3" customFormat="1" ht="18.75" customHeight="1" x14ac:dyDescent="0.25">
      <c r="A14" s="14" t="s">
        <v>17</v>
      </c>
      <c r="F14" s="15">
        <v>18663488.129999999</v>
      </c>
      <c r="G14" s="15"/>
    </row>
    <row r="15" spans="1:20" s="3" customFormat="1" ht="24.75" customHeight="1" x14ac:dyDescent="0.25">
      <c r="A15" s="14" t="s">
        <v>18</v>
      </c>
    </row>
    <row r="16" spans="1:20" s="3" customFormat="1" ht="15.75" customHeight="1" x14ac:dyDescent="0.25">
      <c r="A16" s="16" t="s">
        <v>19</v>
      </c>
      <c r="B16" s="16"/>
      <c r="C16" s="16"/>
      <c r="D16" s="16" t="s">
        <v>20</v>
      </c>
      <c r="E16" s="16" t="s">
        <v>21</v>
      </c>
      <c r="F16" s="17" t="s">
        <v>22</v>
      </c>
      <c r="G16" s="16" t="s">
        <v>23</v>
      </c>
      <c r="H16" s="16" t="s">
        <v>24</v>
      </c>
      <c r="I16" s="16" t="s">
        <v>25</v>
      </c>
      <c r="J16" s="16"/>
      <c r="K16" s="16"/>
      <c r="L16" s="16"/>
      <c r="M16" s="16"/>
      <c r="N16" s="16"/>
    </row>
    <row r="17" spans="1:20" s="3" customFormat="1" ht="18.75" customHeight="1" x14ac:dyDescent="0.25">
      <c r="A17" s="16"/>
      <c r="B17" s="16"/>
      <c r="C17" s="16"/>
      <c r="D17" s="16"/>
      <c r="E17" s="16"/>
      <c r="F17" s="17"/>
      <c r="G17" s="16"/>
      <c r="H17" s="16"/>
      <c r="I17" s="16"/>
      <c r="J17" s="16"/>
      <c r="K17" s="16"/>
      <c r="L17" s="16"/>
      <c r="M17" s="16"/>
      <c r="N17" s="16"/>
    </row>
    <row r="18" spans="1:20" s="3" customFormat="1" ht="15.75" x14ac:dyDescent="0.25">
      <c r="A18" s="18">
        <v>1</v>
      </c>
      <c r="B18" s="18"/>
      <c r="C18" s="18"/>
      <c r="D18" s="19">
        <v>2</v>
      </c>
      <c r="E18" s="19">
        <v>3</v>
      </c>
      <c r="F18" s="19">
        <v>4</v>
      </c>
      <c r="G18" s="19">
        <v>5</v>
      </c>
      <c r="H18" s="19">
        <v>6</v>
      </c>
      <c r="I18" s="20">
        <v>7</v>
      </c>
      <c r="J18" s="20"/>
      <c r="K18" s="20"/>
      <c r="L18" s="20"/>
      <c r="M18" s="20"/>
      <c r="N18" s="20"/>
    </row>
    <row r="19" spans="1:20" s="3" customFormat="1" ht="46.5" customHeight="1" x14ac:dyDescent="0.25">
      <c r="A19" s="21" t="s">
        <v>26</v>
      </c>
      <c r="B19" s="11"/>
      <c r="C19" s="22"/>
      <c r="D19" s="23" t="s">
        <v>27</v>
      </c>
      <c r="E19" s="24">
        <v>3732000</v>
      </c>
      <c r="F19" s="24">
        <v>2610774.2200000002</v>
      </c>
      <c r="G19" s="24">
        <f t="shared" ref="G19:G21" si="0">E19-F19</f>
        <v>1121225.7799999998</v>
      </c>
      <c r="H19" s="25">
        <f>F19/E19*100</f>
        <v>69.956436763129688</v>
      </c>
      <c r="I19" s="26"/>
      <c r="J19" s="26"/>
      <c r="K19" s="26"/>
      <c r="L19" s="26"/>
      <c r="M19" s="26"/>
      <c r="N19" s="26"/>
    </row>
    <row r="20" spans="1:20" s="3" customFormat="1" ht="64.5" customHeight="1" x14ac:dyDescent="0.25">
      <c r="A20" s="27" t="s">
        <v>28</v>
      </c>
      <c r="B20" s="28"/>
      <c r="C20" s="29"/>
      <c r="D20" s="30" t="s">
        <v>29</v>
      </c>
      <c r="E20" s="24">
        <v>7700000</v>
      </c>
      <c r="F20" s="24">
        <v>4996881.1900000004</v>
      </c>
      <c r="G20" s="24">
        <f t="shared" si="0"/>
        <v>2703118.8099999996</v>
      </c>
      <c r="H20" s="25">
        <f t="shared" ref="H20:H23" si="1">F20/E20*100</f>
        <v>64.894560909090913</v>
      </c>
      <c r="I20" s="26"/>
      <c r="J20" s="26"/>
      <c r="K20" s="26"/>
      <c r="L20" s="26"/>
      <c r="M20" s="26"/>
      <c r="N20" s="26"/>
    </row>
    <row r="21" spans="1:20" s="33" customFormat="1" ht="67.5" customHeight="1" x14ac:dyDescent="0.25">
      <c r="A21" s="21" t="s">
        <v>30</v>
      </c>
      <c r="B21" s="11"/>
      <c r="C21" s="22"/>
      <c r="D21" s="23" t="s">
        <v>31</v>
      </c>
      <c r="E21" s="31">
        <v>2588000</v>
      </c>
      <c r="F21" s="31">
        <v>1552379.94</v>
      </c>
      <c r="G21" s="24">
        <f t="shared" si="0"/>
        <v>1035620.06</v>
      </c>
      <c r="H21" s="25">
        <f t="shared" si="1"/>
        <v>59.983768933539409</v>
      </c>
      <c r="I21" s="32"/>
      <c r="J21" s="32"/>
      <c r="K21" s="32"/>
      <c r="L21" s="32"/>
      <c r="M21" s="32"/>
      <c r="N21" s="32"/>
    </row>
    <row r="22" spans="1:20" s="3" customFormat="1" ht="114" hidden="1" customHeight="1" x14ac:dyDescent="0.25">
      <c r="A22" s="34" t="s">
        <v>32</v>
      </c>
      <c r="B22" s="35"/>
      <c r="C22" s="36"/>
      <c r="D22" s="23" t="s">
        <v>33</v>
      </c>
      <c r="E22" s="24">
        <v>0</v>
      </c>
      <c r="F22" s="24">
        <v>0</v>
      </c>
      <c r="G22" s="24">
        <f>E22-F22</f>
        <v>0</v>
      </c>
      <c r="H22" s="25" t="e">
        <f t="shared" si="1"/>
        <v>#DIV/0!</v>
      </c>
      <c r="I22" s="37"/>
      <c r="J22" s="38"/>
      <c r="K22" s="38"/>
      <c r="L22" s="38"/>
      <c r="M22" s="38"/>
      <c r="N22" s="39"/>
    </row>
    <row r="23" spans="1:20" s="3" customFormat="1" ht="131.25" customHeight="1" x14ac:dyDescent="0.25">
      <c r="A23" s="21" t="s">
        <v>34</v>
      </c>
      <c r="B23" s="40"/>
      <c r="C23" s="41"/>
      <c r="D23" s="23" t="s">
        <v>35</v>
      </c>
      <c r="E23" s="24">
        <v>13875127.550000001</v>
      </c>
      <c r="F23" s="24">
        <v>0</v>
      </c>
      <c r="G23" s="24">
        <f t="shared" ref="G23" si="2">E23-F23</f>
        <v>13875127.550000001</v>
      </c>
      <c r="H23" s="25">
        <f t="shared" si="1"/>
        <v>0</v>
      </c>
      <c r="I23" s="37"/>
      <c r="J23" s="38"/>
      <c r="K23" s="38"/>
      <c r="L23" s="38"/>
      <c r="M23" s="38"/>
      <c r="N23" s="39"/>
    </row>
    <row r="24" spans="1:20" s="3" customFormat="1" ht="15.75" x14ac:dyDescent="0.25">
      <c r="A24" s="42" t="s">
        <v>36</v>
      </c>
      <c r="B24" s="42"/>
      <c r="C24" s="42"/>
      <c r="D24" s="42"/>
      <c r="E24" s="43">
        <f>SUM(E19:E23)</f>
        <v>27895127.550000001</v>
      </c>
      <c r="F24" s="43">
        <f>SUM(F19:F23)</f>
        <v>9160035.3499999996</v>
      </c>
      <c r="G24" s="43">
        <f>SUM(G19:G23)</f>
        <v>18735092.199999999</v>
      </c>
      <c r="H24" s="44">
        <f>F24/E24*100</f>
        <v>32.837402638081855</v>
      </c>
      <c r="I24" s="26"/>
      <c r="J24" s="26"/>
      <c r="K24" s="26"/>
      <c r="L24" s="26"/>
      <c r="M24" s="26"/>
      <c r="N24" s="26"/>
    </row>
    <row r="25" spans="1:20" s="3" customFormat="1" ht="15.75" x14ac:dyDescent="0.25">
      <c r="A25" s="45"/>
      <c r="B25" s="45"/>
      <c r="C25" s="45"/>
      <c r="D25" s="45"/>
      <c r="E25" s="46"/>
      <c r="F25" s="46"/>
      <c r="G25" s="46"/>
      <c r="H25" s="47"/>
      <c r="I25" s="48"/>
      <c r="J25" s="48"/>
      <c r="K25" s="48"/>
      <c r="L25" s="48"/>
      <c r="M25" s="48"/>
      <c r="N25" s="48"/>
    </row>
    <row r="26" spans="1:20" s="3" customFormat="1" ht="15.75" x14ac:dyDescent="0.25">
      <c r="A26" s="45"/>
      <c r="B26" s="45"/>
      <c r="C26" s="45"/>
      <c r="D26" s="45"/>
      <c r="E26" s="46"/>
      <c r="F26" s="46"/>
      <c r="G26" s="46"/>
      <c r="H26" s="47"/>
      <c r="I26" s="48"/>
      <c r="J26" s="48"/>
      <c r="K26" s="48"/>
      <c r="L26" s="48"/>
      <c r="M26" s="48"/>
      <c r="N26" s="48"/>
    </row>
    <row r="27" spans="1:20" s="3" customFormat="1" ht="15.75" x14ac:dyDescent="0.25"/>
    <row r="28" spans="1:20" s="3" customFormat="1" ht="15.75" x14ac:dyDescent="0.25">
      <c r="A28" s="49" t="s">
        <v>37</v>
      </c>
      <c r="B28" s="49"/>
      <c r="C28" s="49"/>
      <c r="D28" s="49"/>
      <c r="E28" s="49"/>
      <c r="F28" s="49"/>
      <c r="G28" s="49"/>
      <c r="H28" s="49"/>
      <c r="I28" s="49"/>
      <c r="J28" s="49"/>
      <c r="K28" s="50"/>
      <c r="L28" s="50"/>
      <c r="M28" s="51"/>
      <c r="N28" s="51"/>
      <c r="O28" s="52"/>
      <c r="P28" s="52"/>
      <c r="Q28" s="52"/>
      <c r="R28" s="52"/>
    </row>
    <row r="29" spans="1:20" s="3" customFormat="1" ht="64.5" customHeight="1" x14ac:dyDescent="0.25">
      <c r="A29" s="53" t="s">
        <v>38</v>
      </c>
      <c r="B29" s="54" t="s">
        <v>39</v>
      </c>
      <c r="C29" s="54"/>
      <c r="D29" s="54"/>
      <c r="E29" s="54" t="s">
        <v>20</v>
      </c>
      <c r="F29" s="54"/>
      <c r="G29" s="55" t="s">
        <v>40</v>
      </c>
      <c r="H29" s="56" t="s">
        <v>22</v>
      </c>
      <c r="I29" s="57" t="s">
        <v>41</v>
      </c>
      <c r="J29" s="55" t="s">
        <v>42</v>
      </c>
      <c r="K29" s="54" t="s">
        <v>43</v>
      </c>
      <c r="L29" s="54"/>
      <c r="M29" s="54"/>
      <c r="N29" s="54"/>
    </row>
    <row r="30" spans="1:20" s="3" customFormat="1" ht="17.25" customHeight="1" x14ac:dyDescent="0.25">
      <c r="A30" s="58">
        <v>1</v>
      </c>
      <c r="B30" s="59">
        <v>2</v>
      </c>
      <c r="C30" s="59"/>
      <c r="D30" s="59"/>
      <c r="E30" s="59">
        <v>3</v>
      </c>
      <c r="F30" s="59"/>
      <c r="G30" s="58">
        <v>4</v>
      </c>
      <c r="H30" s="58">
        <v>5</v>
      </c>
      <c r="I30" s="58">
        <v>6</v>
      </c>
      <c r="J30" s="58">
        <v>7</v>
      </c>
      <c r="K30" s="59">
        <v>8</v>
      </c>
      <c r="L30" s="59"/>
      <c r="M30" s="59"/>
      <c r="N30" s="59"/>
    </row>
    <row r="31" spans="1:20" s="3" customFormat="1" ht="78.75" customHeight="1" x14ac:dyDescent="0.25">
      <c r="A31" s="56">
        <v>1</v>
      </c>
      <c r="B31" s="60" t="s">
        <v>44</v>
      </c>
      <c r="C31" s="61"/>
      <c r="D31" s="62"/>
      <c r="E31" s="63" t="s">
        <v>45</v>
      </c>
      <c r="F31" s="63"/>
      <c r="G31" s="64">
        <v>16465999.91</v>
      </c>
      <c r="H31" s="31">
        <v>1035855.26</v>
      </c>
      <c r="I31" s="64">
        <f>G31-H31</f>
        <v>15430144.65</v>
      </c>
      <c r="J31" s="65">
        <f>H31/G31*100</f>
        <v>6.2908737134810293</v>
      </c>
      <c r="K31" s="66" t="s">
        <v>46</v>
      </c>
      <c r="L31" s="67"/>
      <c r="M31" s="67"/>
      <c r="N31" s="68"/>
    </row>
    <row r="32" spans="1:20" s="3" customFormat="1" ht="75" customHeight="1" x14ac:dyDescent="0.25">
      <c r="A32" s="56">
        <v>2</v>
      </c>
      <c r="B32" s="60" t="s">
        <v>47</v>
      </c>
      <c r="C32" s="61"/>
      <c r="D32" s="62"/>
      <c r="E32" s="69" t="s">
        <v>48</v>
      </c>
      <c r="F32" s="70"/>
      <c r="G32" s="64">
        <v>11438000</v>
      </c>
      <c r="H32" s="31">
        <v>5630523.3499999996</v>
      </c>
      <c r="I32" s="64">
        <f t="shared" ref="I32:I35" si="3">G32-H32</f>
        <v>5807476.6500000004</v>
      </c>
      <c r="J32" s="65">
        <f>H32/G32*100</f>
        <v>49.226467476831608</v>
      </c>
      <c r="K32" s="66" t="s">
        <v>49</v>
      </c>
      <c r="L32" s="67"/>
      <c r="M32" s="67"/>
      <c r="N32" s="68"/>
      <c r="T32" s="71"/>
    </row>
    <row r="33" spans="1:14" s="3" customFormat="1" ht="148.5" customHeight="1" x14ac:dyDescent="0.25">
      <c r="A33" s="56">
        <v>3</v>
      </c>
      <c r="B33" s="60" t="s">
        <v>50</v>
      </c>
      <c r="C33" s="61"/>
      <c r="D33" s="62"/>
      <c r="E33" s="63" t="s">
        <v>51</v>
      </c>
      <c r="F33" s="63"/>
      <c r="G33" s="64">
        <v>13875127.550000001</v>
      </c>
      <c r="H33" s="31"/>
      <c r="I33" s="64">
        <f t="shared" si="3"/>
        <v>13875127.550000001</v>
      </c>
      <c r="J33" s="65">
        <f>H33/G33*100</f>
        <v>0</v>
      </c>
      <c r="K33" s="66" t="s">
        <v>52</v>
      </c>
      <c r="L33" s="67"/>
      <c r="M33" s="67"/>
      <c r="N33" s="68"/>
    </row>
    <row r="34" spans="1:14" s="3" customFormat="1" ht="150" customHeight="1" x14ac:dyDescent="0.25">
      <c r="A34" s="56">
        <v>4</v>
      </c>
      <c r="B34" s="60" t="s">
        <v>53</v>
      </c>
      <c r="C34" s="61"/>
      <c r="D34" s="62"/>
      <c r="E34" s="72" t="s">
        <v>54</v>
      </c>
      <c r="F34" s="72"/>
      <c r="G34" s="64">
        <v>4779488.22</v>
      </c>
      <c r="H34" s="31"/>
      <c r="I34" s="64">
        <f t="shared" si="3"/>
        <v>4779488.22</v>
      </c>
      <c r="J34" s="65">
        <f t="shared" ref="J34:J35" si="4">H34/G34*100</f>
        <v>0</v>
      </c>
      <c r="K34" s="66" t="s">
        <v>52</v>
      </c>
      <c r="L34" s="67"/>
      <c r="M34" s="67"/>
      <c r="N34" s="68"/>
    </row>
    <row r="35" spans="1:14" s="3" customFormat="1" ht="71.25" hidden="1" customHeight="1" x14ac:dyDescent="0.25">
      <c r="A35" s="73">
        <v>5</v>
      </c>
      <c r="B35" s="60" t="s">
        <v>55</v>
      </c>
      <c r="C35" s="61"/>
      <c r="D35" s="62"/>
      <c r="E35" s="63" t="s">
        <v>56</v>
      </c>
      <c r="F35" s="63"/>
      <c r="G35" s="64"/>
      <c r="H35" s="31">
        <v>0</v>
      </c>
      <c r="I35" s="64">
        <f t="shared" si="3"/>
        <v>0</v>
      </c>
      <c r="J35" s="65" t="e">
        <f t="shared" si="4"/>
        <v>#DIV/0!</v>
      </c>
      <c r="K35" s="66" t="s">
        <v>57</v>
      </c>
      <c r="L35" s="67"/>
      <c r="M35" s="67"/>
      <c r="N35" s="68"/>
    </row>
    <row r="36" spans="1:14" s="3" customFormat="1" ht="20.25" customHeight="1" x14ac:dyDescent="0.25">
      <c r="A36" s="74" t="s">
        <v>58</v>
      </c>
      <c r="B36" s="75"/>
      <c r="C36" s="75"/>
      <c r="D36" s="75"/>
      <c r="E36" s="75"/>
      <c r="F36" s="75"/>
      <c r="G36" s="76">
        <f>SUM(G31:G35)</f>
        <v>46558615.68</v>
      </c>
      <c r="H36" s="76">
        <f t="shared" ref="H36:I36" si="5">SUM(H31:H35)</f>
        <v>6666378.6099999994</v>
      </c>
      <c r="I36" s="76">
        <f t="shared" si="5"/>
        <v>39892237.07</v>
      </c>
      <c r="J36" s="77">
        <f>H36/G36*100</f>
        <v>14.318249184680226</v>
      </c>
      <c r="K36" s="32"/>
      <c r="L36" s="32"/>
      <c r="M36" s="32"/>
      <c r="N36" s="32"/>
    </row>
    <row r="37" spans="1:14" s="3" customFormat="1" ht="24" customHeight="1" x14ac:dyDescent="0.25">
      <c r="A37" s="78" t="s">
        <v>59</v>
      </c>
      <c r="B37" s="78"/>
      <c r="C37" s="78"/>
      <c r="D37" s="78"/>
      <c r="E37" s="78"/>
      <c r="F37" s="78"/>
      <c r="G37" s="78"/>
      <c r="H37" s="78"/>
      <c r="I37" s="79">
        <f>F14+F24-H36</f>
        <v>21157144.869999997</v>
      </c>
      <c r="J37" s="80"/>
      <c r="K37" s="80"/>
      <c r="L37" s="80"/>
      <c r="M37" s="80"/>
      <c r="N37" s="80"/>
    </row>
    <row r="38" spans="1:14" s="3" customFormat="1" ht="24" customHeight="1" x14ac:dyDescent="0.25">
      <c r="A38" s="81"/>
      <c r="B38" s="81"/>
      <c r="C38" s="81"/>
      <c r="D38" s="81"/>
      <c r="E38" s="81"/>
      <c r="F38" s="81"/>
      <c r="G38" s="82"/>
      <c r="H38" s="81"/>
      <c r="I38" s="83"/>
      <c r="J38" s="84"/>
      <c r="K38" s="84"/>
      <c r="L38" s="84"/>
      <c r="M38" s="84"/>
      <c r="N38" s="84"/>
    </row>
    <row r="39" spans="1:14" s="3" customFormat="1" ht="27" customHeight="1" x14ac:dyDescent="0.25">
      <c r="I39" s="85"/>
      <c r="N39" s="85"/>
    </row>
    <row r="40" spans="1:14" s="3" customFormat="1" ht="21.75" customHeight="1" x14ac:dyDescent="0.25">
      <c r="A40" s="3" t="s">
        <v>60</v>
      </c>
      <c r="B40" s="86"/>
      <c r="C40" s="87"/>
      <c r="D40" s="87"/>
      <c r="E40" s="88" t="s">
        <v>61</v>
      </c>
      <c r="F40" s="88"/>
    </row>
    <row r="41" spans="1:14" s="3" customFormat="1" ht="15.75" x14ac:dyDescent="0.25">
      <c r="A41" s="86"/>
      <c r="B41" s="86"/>
      <c r="C41" s="89" t="s">
        <v>62</v>
      </c>
      <c r="D41" s="89"/>
      <c r="E41" s="89" t="s">
        <v>63</v>
      </c>
      <c r="F41" s="89"/>
    </row>
    <row r="42" spans="1:14" s="3" customFormat="1" ht="15.75" x14ac:dyDescent="0.25">
      <c r="A42" s="86"/>
      <c r="B42" s="86"/>
      <c r="C42" s="86"/>
      <c r="D42" s="86"/>
      <c r="E42" s="86"/>
      <c r="F42" s="86"/>
    </row>
    <row r="43" spans="1:14" s="3" customFormat="1" ht="12" customHeight="1" x14ac:dyDescent="0.25">
      <c r="A43" s="90" t="s">
        <v>64</v>
      </c>
      <c r="B43" s="90"/>
      <c r="C43" s="91"/>
      <c r="D43" s="91"/>
      <c r="E43" s="88" t="s">
        <v>65</v>
      </c>
      <c r="F43" s="88"/>
    </row>
    <row r="44" spans="1:14" s="3" customFormat="1" ht="15.75" x14ac:dyDescent="0.25">
      <c r="A44" s="86"/>
      <c r="B44" s="86"/>
      <c r="C44" s="89" t="s">
        <v>62</v>
      </c>
      <c r="D44" s="89"/>
      <c r="E44" s="89" t="s">
        <v>63</v>
      </c>
      <c r="F44" s="89"/>
    </row>
    <row r="45" spans="1:14" s="3" customFormat="1" ht="15.75" x14ac:dyDescent="0.25">
      <c r="A45" s="86" t="s">
        <v>66</v>
      </c>
      <c r="B45" s="86"/>
      <c r="C45" s="86"/>
      <c r="D45" s="86"/>
      <c r="E45" s="86"/>
      <c r="F45" s="86"/>
    </row>
    <row r="46" spans="1:14" s="3" customFormat="1" ht="15.75" x14ac:dyDescent="0.25">
      <c r="A46" s="92" t="s">
        <v>67</v>
      </c>
      <c r="B46" s="92"/>
      <c r="C46" s="86"/>
      <c r="D46" s="86"/>
      <c r="E46" s="86"/>
      <c r="F46" s="86"/>
    </row>
    <row r="47" spans="1:14" s="3" customFormat="1" ht="15.75" x14ac:dyDescent="0.25">
      <c r="A47" s="86"/>
      <c r="B47" s="86"/>
      <c r="C47" s="86"/>
      <c r="D47" s="86"/>
      <c r="E47" s="86"/>
      <c r="F47" s="86"/>
    </row>
    <row r="48" spans="1:14" s="3" customFormat="1" ht="15.75" x14ac:dyDescent="0.25">
      <c r="B48" s="86"/>
      <c r="C48" s="86"/>
      <c r="D48" s="86"/>
      <c r="E48" s="86"/>
      <c r="F48" s="86"/>
    </row>
    <row r="49" s="3" customFormat="1" ht="15.75" x14ac:dyDescent="0.25"/>
    <row r="50" s="3" customFormat="1" ht="15.75" x14ac:dyDescent="0.25"/>
    <row r="51" s="3" customFormat="1" ht="15.75" x14ac:dyDescent="0.25"/>
    <row r="52" s="3" customFormat="1" ht="15.75" x14ac:dyDescent="0.25"/>
    <row r="53" s="3" customFormat="1" ht="15.75" x14ac:dyDescent="0.25"/>
    <row r="54" s="3" customFormat="1" ht="15.75" x14ac:dyDescent="0.25"/>
    <row r="55" s="3" customFormat="1" ht="15.75" x14ac:dyDescent="0.25"/>
    <row r="56" s="3" customFormat="1" ht="15.75" x14ac:dyDescent="0.25"/>
    <row r="57" s="3" customFormat="1" ht="15.75" x14ac:dyDescent="0.25"/>
    <row r="58" s="3" customFormat="1" ht="15.75" x14ac:dyDescent="0.25"/>
    <row r="59" s="3" customFormat="1" ht="15.75" x14ac:dyDescent="0.25"/>
    <row r="60" s="3" customFormat="1" ht="15.75" x14ac:dyDescent="0.25"/>
    <row r="61" s="3" customFormat="1" ht="15.75" x14ac:dyDescent="0.25"/>
    <row r="62" s="3" customFormat="1" ht="15.75" x14ac:dyDescent="0.25"/>
    <row r="63" s="3" customFormat="1" ht="15.75" x14ac:dyDescent="0.25"/>
    <row r="64" s="3" customFormat="1" ht="15.75" x14ac:dyDescent="0.25"/>
    <row r="65" s="3" customFormat="1" ht="15.75" x14ac:dyDescent="0.25"/>
    <row r="66" s="3" customFormat="1" ht="15.75" x14ac:dyDescent="0.25"/>
    <row r="67" s="3" customFormat="1" ht="15.75" x14ac:dyDescent="0.25"/>
    <row r="68" s="3" customFormat="1" ht="15.75" x14ac:dyDescent="0.25"/>
    <row r="69" s="3" customFormat="1" ht="15.75" x14ac:dyDescent="0.25"/>
    <row r="70" s="3" customFormat="1" ht="15.75" x14ac:dyDescent="0.25"/>
    <row r="71" s="3" customFormat="1" ht="15.75" x14ac:dyDescent="0.25"/>
    <row r="72" s="3" customFormat="1" ht="15.75" x14ac:dyDescent="0.25"/>
    <row r="73" s="3" customFormat="1" ht="15.75" x14ac:dyDescent="0.25"/>
    <row r="74" s="3" customFormat="1" ht="15.75" x14ac:dyDescent="0.25"/>
    <row r="75" s="3" customFormat="1" ht="15.75" x14ac:dyDescent="0.25"/>
    <row r="76" s="3" customFormat="1" ht="15.75" x14ac:dyDescent="0.25"/>
    <row r="77" s="3" customFormat="1" ht="15.75" x14ac:dyDescent="0.25"/>
    <row r="78" s="3" customFormat="1" ht="15.75" x14ac:dyDescent="0.25"/>
    <row r="79" s="3" customFormat="1" ht="15.75" x14ac:dyDescent="0.25"/>
    <row r="80" s="3" customFormat="1" ht="15.75" x14ac:dyDescent="0.25"/>
    <row r="81" s="3" customFormat="1" ht="15.75" x14ac:dyDescent="0.25"/>
    <row r="82" s="3" customFormat="1" ht="15.75" x14ac:dyDescent="0.25"/>
    <row r="83" s="3" customFormat="1" ht="15.75" x14ac:dyDescent="0.25"/>
    <row r="84" s="3" customFormat="1" ht="15.75" x14ac:dyDescent="0.25"/>
    <row r="85" s="3" customFormat="1" ht="15.75" x14ac:dyDescent="0.25"/>
    <row r="86" s="3" customFormat="1" ht="15.75" x14ac:dyDescent="0.25"/>
    <row r="87" s="3" customFormat="1" ht="15.75" x14ac:dyDescent="0.25"/>
    <row r="88" s="3" customFormat="1" ht="15.75" x14ac:dyDescent="0.25"/>
    <row r="89" s="3" customFormat="1" ht="15.75" x14ac:dyDescent="0.25"/>
    <row r="90" s="3" customFormat="1" ht="15.75" x14ac:dyDescent="0.25"/>
    <row r="91" s="3" customFormat="1" ht="15.75" x14ac:dyDescent="0.25"/>
    <row r="92" s="3" customFormat="1" ht="15.75" x14ac:dyDescent="0.25"/>
    <row r="93" s="3" customFormat="1" ht="15.75" x14ac:dyDescent="0.25"/>
    <row r="94" s="3" customFormat="1" ht="15.75" x14ac:dyDescent="0.25"/>
    <row r="95" s="3" customFormat="1" ht="15.75" x14ac:dyDescent="0.25"/>
    <row r="96" s="3" customFormat="1" ht="15.75" x14ac:dyDescent="0.25"/>
    <row r="97" s="3" customFormat="1" ht="15.75" x14ac:dyDescent="0.25"/>
  </sheetData>
  <mergeCells count="65">
    <mergeCell ref="C41:D41"/>
    <mergeCell ref="E41:F41"/>
    <mergeCell ref="E43:F43"/>
    <mergeCell ref="C44:D44"/>
    <mergeCell ref="E44:F44"/>
    <mergeCell ref="A36:F36"/>
    <mergeCell ref="K36:N36"/>
    <mergeCell ref="A37:H37"/>
    <mergeCell ref="I37:N37"/>
    <mergeCell ref="C40:D40"/>
    <mergeCell ref="E40:F40"/>
    <mergeCell ref="B34:D34"/>
    <mergeCell ref="E34:F34"/>
    <mergeCell ref="K34:N34"/>
    <mergeCell ref="B35:D35"/>
    <mergeCell ref="E35:F35"/>
    <mergeCell ref="K35:N35"/>
    <mergeCell ref="B32:D32"/>
    <mergeCell ref="E32:F32"/>
    <mergeCell ref="K32:N32"/>
    <mergeCell ref="B33:D33"/>
    <mergeCell ref="E33:F33"/>
    <mergeCell ref="K33:N33"/>
    <mergeCell ref="B30:D30"/>
    <mergeCell ref="E30:F30"/>
    <mergeCell ref="K30:N30"/>
    <mergeCell ref="B31:D31"/>
    <mergeCell ref="E31:F31"/>
    <mergeCell ref="K31:N31"/>
    <mergeCell ref="A24:D24"/>
    <mergeCell ref="I24:N24"/>
    <mergeCell ref="A28:J28"/>
    <mergeCell ref="B29:D29"/>
    <mergeCell ref="E29:F29"/>
    <mergeCell ref="K29:N29"/>
    <mergeCell ref="A21:C21"/>
    <mergeCell ref="I21:N21"/>
    <mergeCell ref="A22:C22"/>
    <mergeCell ref="I22:N22"/>
    <mergeCell ref="A23:C23"/>
    <mergeCell ref="I23:N23"/>
    <mergeCell ref="I16:N17"/>
    <mergeCell ref="A18:C18"/>
    <mergeCell ref="I18:N18"/>
    <mergeCell ref="A19:C19"/>
    <mergeCell ref="I19:N19"/>
    <mergeCell ref="A20:C20"/>
    <mergeCell ref="I20:N20"/>
    <mergeCell ref="D10:J10"/>
    <mergeCell ref="D11:J11"/>
    <mergeCell ref="D12:J12"/>
    <mergeCell ref="F14:G14"/>
    <mergeCell ref="A16:C17"/>
    <mergeCell ref="D16:D17"/>
    <mergeCell ref="E16:E17"/>
    <mergeCell ref="F16:F17"/>
    <mergeCell ref="G16:G17"/>
    <mergeCell ref="H16:H17"/>
    <mergeCell ref="A5:N5"/>
    <mergeCell ref="A6:N6"/>
    <mergeCell ref="A7:N7"/>
    <mergeCell ref="A8:C8"/>
    <mergeCell ref="D8:J8"/>
    <mergeCell ref="A9:C9"/>
    <mergeCell ref="D9:J9"/>
  </mergeCells>
  <pageMargins left="0.70866141732283472" right="0.70866141732283472" top="0.74803149606299213" bottom="0.74803149606299213" header="0.31496062992125984" footer="0.31496062992125984"/>
  <pageSetup paperSize="9" scale="61" fitToHeight="2" orientation="landscape" r:id="rId1"/>
  <rowBreaks count="1" manualBreakCount="1">
    <brk id="26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01.07.2022</vt:lpstr>
      <vt:lpstr>'на 01.07.2022'!Область_печати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ufin402</dc:creator>
  <cp:lastModifiedBy>ufin402</cp:lastModifiedBy>
  <dcterms:created xsi:type="dcterms:W3CDTF">2022-07-12T06:14:01Z</dcterms:created>
  <dcterms:modified xsi:type="dcterms:W3CDTF">2022-07-12T06:14:26Z</dcterms:modified>
</cp:coreProperties>
</file>