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rio\УФ\Наталья Евгеньевна\Исполнение 2025 год\1 квартал 2025\"/>
    </mc:Choice>
  </mc:AlternateContent>
  <xr:revisionPtr revIDLastSave="0" documentId="13_ncr:1_{B75B1A96-FDFE-4C14-B002-ED91A13732EC}" xr6:coauthVersionLast="36" xr6:coauthVersionMax="36" xr10:uidLastSave="{00000000-0000-0000-0000-000000000000}"/>
  <bookViews>
    <workbookView xWindow="0" yWindow="0" windowWidth="24000" windowHeight="9225" xr2:uid="{0D51B3D3-6396-43E9-A4BF-BB31BA870662}"/>
  </bookViews>
  <sheets>
    <sheet name="на 01.04.2025" sheetId="1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5" l="1"/>
  <c r="G24" i="15"/>
  <c r="H50" i="15"/>
  <c r="G50" i="15"/>
  <c r="J49" i="15"/>
  <c r="I49" i="15"/>
  <c r="J48" i="15"/>
  <c r="I48" i="15"/>
  <c r="J47" i="15"/>
  <c r="I47" i="15"/>
  <c r="J46" i="15"/>
  <c r="I46" i="15"/>
  <c r="J45" i="15"/>
  <c r="I45" i="15"/>
  <c r="A45" i="15"/>
  <c r="A46" i="15" s="1"/>
  <c r="A48" i="15" s="1"/>
  <c r="A47" i="15" s="1"/>
  <c r="A49" i="15" s="1"/>
  <c r="J44" i="15"/>
  <c r="I44" i="15"/>
  <c r="F30" i="15"/>
  <c r="E30" i="15"/>
  <c r="H29" i="15"/>
  <c r="G29" i="15"/>
  <c r="H28" i="15"/>
  <c r="G28" i="15"/>
  <c r="H27" i="15"/>
  <c r="G27" i="15"/>
  <c r="H26" i="15"/>
  <c r="G26" i="15"/>
  <c r="H25" i="15"/>
  <c r="H24" i="15"/>
  <c r="I51" i="15" l="1"/>
  <c r="I50" i="15"/>
  <c r="J50" i="15"/>
  <c r="G30" i="15"/>
  <c r="H30" i="15"/>
</calcChain>
</file>

<file path=xl/sharedStrings.xml><?xml version="1.0" encoding="utf-8"?>
<sst xmlns="http://schemas.openxmlformats.org/spreadsheetml/2006/main" count="73" uniqueCount="68">
  <si>
    <t>Утверждена</t>
  </si>
  <si>
    <t>Приказом финансового отдела</t>
  </si>
  <si>
    <t>от 30.12.2016 г. № 87</t>
  </si>
  <si>
    <t>Форма № 2</t>
  </si>
  <si>
    <t>Отчет</t>
  </si>
  <si>
    <t>о поступлении и об использовании бюджетных ассигнований муниципального дорожного фонда  муниципального образования Кольский район Мурманской области</t>
  </si>
  <si>
    <t>Наименование  бюджета</t>
  </si>
  <si>
    <t>бюджет Кольского района</t>
  </si>
  <si>
    <t>Составитель отчета</t>
  </si>
  <si>
    <t>Управление финансов администрации Кольского района</t>
  </si>
  <si>
    <t>Срок представления:</t>
  </si>
  <si>
    <t>не позднее 20 числа месяца, следующего за отчетным кварталом</t>
  </si>
  <si>
    <t xml:space="preserve">Периодичность представления: </t>
  </si>
  <si>
    <t>ежеквартально (нарастающим итогом на конец отчетного периода)</t>
  </si>
  <si>
    <t xml:space="preserve">Единица измерения:                          </t>
  </si>
  <si>
    <t>рубли</t>
  </si>
  <si>
    <t>Остаток средств муниципального дорожного фонда на начало отчетного периода:</t>
  </si>
  <si>
    <t>Поступления средств в муниципальный дорожный фонд</t>
  </si>
  <si>
    <t>Наименование показателей</t>
  </si>
  <si>
    <t>Код бюджетной классификации</t>
  </si>
  <si>
    <t>Утвержденный объем доходов</t>
  </si>
  <si>
    <t>Исполнено</t>
  </si>
  <si>
    <t>Неисполненные назначения</t>
  </si>
  <si>
    <t>Процент исполнения</t>
  </si>
  <si>
    <t>Причины неисполнения (указываются по итогам отчетного года)</t>
  </si>
  <si>
    <t>Акцизы по подакцизным товарам (продукции), производимым на территории Российской Федерации</t>
  </si>
  <si>
    <t>000 103 02000 01 0000 110</t>
  </si>
  <si>
    <t xml:space="preserve">Государственная пошлина по делам, рассматриваемым в судах общей юрисдикции, мировыми судьями
</t>
  </si>
  <si>
    <t xml:space="preserve">000 108 03000 01 0000 110
</t>
  </si>
  <si>
    <t>Доходы, поступающие в порядке возмещения расходов, понесенных в связи с эксплуатацией имущества муниципальных районов</t>
  </si>
  <si>
    <t>000 113 02065 05 0000 130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</si>
  <si>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 </t>
  </si>
  <si>
    <t>000 116 070900 05 0000 140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</si>
  <si>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</si>
  <si>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000 2 02 20216 05 0000 150</t>
  </si>
  <si>
    <t>ВСЕГО</t>
  </si>
  <si>
    <t>Использование бюджетных ассигнований муниципального дорожного фонда</t>
  </si>
  <si>
    <t>№ п/п</t>
  </si>
  <si>
    <t>Направление использования бюджетных ассигнований муниципального дорожного фонда</t>
  </si>
  <si>
    <t>Утвержденный объем бюджетных ассигнований</t>
  </si>
  <si>
    <t>Остаток средств                (гр.4-гр.5)</t>
  </si>
  <si>
    <t xml:space="preserve">Процент исполнения (гр.5/гр.4)% </t>
  </si>
  <si>
    <t>Причины неисполнения</t>
  </si>
  <si>
    <t>Обслуживание и содержание дорог местного значения в границах сельских поселений</t>
  </si>
  <si>
    <t>ВСЕГО по всем направлениям использования</t>
  </si>
  <si>
    <t>Остаток средств муниципального дорожного фонда на конец отчетного периода</t>
  </si>
  <si>
    <t>Руководитель</t>
  </si>
  <si>
    <t>Е.Б. Николаева</t>
  </si>
  <si>
    <t>(подпись)</t>
  </si>
  <si>
    <t>(расшифровка подписи)</t>
  </si>
  <si>
    <t>Главный бухгалтер</t>
  </si>
  <si>
    <t>Т.В. Жукова</t>
  </si>
  <si>
    <t>Расходы бюджета Кольского района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</si>
  <si>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Иные межбюджетные трансферты бюджетам сельских поселений Кольского района на осуществление части функций, связанных с исполнением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</t>
  </si>
  <si>
    <t>Исп.: Федорова Н.А., Турикова М.А.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</si>
  <si>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</si>
  <si>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000 2 02 29999 05 0000 150</t>
  </si>
  <si>
    <t>Расходы бюджета Кольского района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</si>
  <si>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Субсидии из областного бюджета местным бюджетам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</si>
  <si>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Заключен муниципальный контракт от 25.03.2024 № 42 с  ООО "Бизнес -компания" на выполнение работ по текущему ремонту проездов вдоль домов в сельских поселениях Кольского района, Мурманской области, цена контракта 9 554 327,21 руб. (КБК 04090730149100244 (49100-24) 7 223 071,38руб.,  КБК 040907301S9100244 (225 00) 2 331 255,83руб.). Срок оказания услуг по 31.08.2024</t>
  </si>
  <si>
    <t>0000409073019Д010244</t>
  </si>
  <si>
    <t>0000409073019Д020540</t>
  </si>
  <si>
    <t>000040907301SД110244</t>
  </si>
  <si>
    <t>0000409073019Д110244</t>
  </si>
  <si>
    <t>0000409073019Д150244</t>
  </si>
  <si>
    <t>000040907301SД150244</t>
  </si>
  <si>
    <t>по состоянию на " 01" апреля  2025 г.</t>
  </si>
  <si>
    <t>"08"апреля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</si>
</sst>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10" fillId="0" borderId="0"/>
  </cellStyleXfs>
  <cellXfs count="100">
    <xf numFmtId="0" fontId="0" fillId="0" borderId="0" xfId="0"/>
    <xf numFmtId="4" fontId="6" fillId="2" borderId="4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3" fillId="0" borderId="0" xfId="0" applyFont="1" applyFill="1"/>
    <xf numFmtId="0" fontId="1" fillId="0" borderId="0" xfId="0" applyFont="1" applyFill="1"/>
    <xf numFmtId="4" fontId="6" fillId="0" borderId="4" xfId="0" applyNumberFormat="1" applyFont="1" applyFill="1" applyBorder="1" applyAlignment="1">
      <alignment horizontal="center" vertical="center"/>
    </xf>
    <xf numFmtId="164" fontId="6" fillId="0" borderId="4" xfId="0" applyNumberFormat="1" applyFont="1" applyFill="1" applyBorder="1" applyAlignment="1">
      <alignment horizontal="center" vertical="center"/>
    </xf>
    <xf numFmtId="0" fontId="8" fillId="0" borderId="0" xfId="1" applyFill="1"/>
    <xf numFmtId="4" fontId="7" fillId="0" borderId="4" xfId="0" applyNumberFormat="1" applyFont="1" applyFill="1" applyBorder="1" applyAlignment="1">
      <alignment horizontal="center"/>
    </xf>
    <xf numFmtId="164" fontId="7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/>
    <xf numFmtId="0" fontId="9" fillId="0" borderId="5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0" fillId="0" borderId="0" xfId="0" applyFill="1"/>
    <xf numFmtId="0" fontId="1" fillId="0" borderId="0" xfId="0" applyFont="1" applyFill="1" applyAlignment="1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Border="1" applyAlignment="1">
      <alignment wrapText="1"/>
    </xf>
    <xf numFmtId="0" fontId="2" fillId="0" borderId="0" xfId="0" applyFont="1" applyFill="1"/>
    <xf numFmtId="0" fontId="2" fillId="0" borderId="0" xfId="0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4" fontId="2" fillId="0" borderId="0" xfId="0" applyNumberFormat="1" applyFont="1" applyFill="1" applyBorder="1" applyAlignment="1">
      <alignment horizontal="left" wrapText="1"/>
    </xf>
    <xf numFmtId="165" fontId="7" fillId="0" borderId="0" xfId="0" applyNumberFormat="1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wrapText="1"/>
    </xf>
    <xf numFmtId="4" fontId="1" fillId="0" borderId="0" xfId="0" applyNumberFormat="1" applyFont="1" applyFill="1"/>
    <xf numFmtId="0" fontId="5" fillId="0" borderId="0" xfId="0" applyFont="1" applyFill="1"/>
    <xf numFmtId="0" fontId="3" fillId="0" borderId="1" xfId="0" applyFont="1" applyFill="1" applyBorder="1" applyAlignment="1"/>
    <xf numFmtId="0" fontId="2" fillId="2" borderId="0" xfId="0" applyFont="1" applyFill="1"/>
    <xf numFmtId="0" fontId="5" fillId="2" borderId="4" xfId="0" applyFont="1" applyFill="1" applyBorder="1" applyAlignment="1">
      <alignment vertical="center"/>
    </xf>
    <xf numFmtId="0" fontId="5" fillId="2" borderId="4" xfId="0" applyFont="1" applyFill="1" applyBorder="1" applyAlignment="1">
      <alignment horizontal="left" vertical="center" wrapText="1"/>
    </xf>
    <xf numFmtId="164" fontId="6" fillId="2" borderId="4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 vertical="center"/>
    </xf>
    <xf numFmtId="164" fontId="7" fillId="2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1" fillId="0" borderId="0" xfId="0" applyFont="1" applyFill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1" fillId="2" borderId="5" xfId="0" applyNumberFormat="1" applyFont="1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wrapText="1"/>
    </xf>
    <xf numFmtId="165" fontId="7" fillId="0" borderId="4" xfId="0" applyNumberFormat="1" applyFont="1" applyFill="1" applyBorder="1" applyAlignment="1">
      <alignment horizontal="center" wrapText="1"/>
    </xf>
    <xf numFmtId="0" fontId="7" fillId="0" borderId="4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49" fontId="6" fillId="0" borderId="4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49" fontId="6" fillId="0" borderId="5" xfId="0" applyNumberFormat="1" applyFont="1" applyFill="1" applyBorder="1" applyAlignment="1">
      <alignment horizontal="center" vertical="center"/>
    </xf>
    <xf numFmtId="49" fontId="6" fillId="0" borderId="6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0" fontId="1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left" wrapText="1"/>
    </xf>
    <xf numFmtId="0" fontId="0" fillId="2" borderId="2" xfId="0" applyFill="1" applyBorder="1" applyAlignment="1">
      <alignment horizontal="left" wrapText="1"/>
    </xf>
    <xf numFmtId="0" fontId="0" fillId="2" borderId="6" xfId="0" applyFill="1" applyBorder="1" applyAlignment="1">
      <alignment horizontal="left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left" wrapText="1"/>
    </xf>
    <xf numFmtId="0" fontId="1" fillId="2" borderId="6" xfId="0" applyFont="1" applyFill="1" applyBorder="1" applyAlignment="1">
      <alignment horizontal="left" wrapText="1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 wrapText="1"/>
    </xf>
    <xf numFmtId="0" fontId="0" fillId="2" borderId="2" xfId="0" applyNumberFormat="1" applyFill="1" applyBorder="1" applyAlignment="1">
      <alignment horizontal="left" vertical="center" wrapText="1"/>
    </xf>
    <xf numFmtId="0" fontId="0" fillId="2" borderId="6" xfId="0" applyNumberForma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wrapText="1"/>
    </xf>
    <xf numFmtId="0" fontId="1" fillId="0" borderId="0" xfId="0" applyFont="1" applyFill="1" applyAlignment="1">
      <alignment horizontal="left" wrapText="1"/>
    </xf>
    <xf numFmtId="4" fontId="2" fillId="2" borderId="0" xfId="0" applyNumberFormat="1" applyFont="1" applyFill="1" applyBorder="1" applyAlignment="1">
      <alignment horizontal="right"/>
    </xf>
    <xf numFmtId="0" fontId="3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1" xfId="0" applyFont="1" applyFill="1" applyBorder="1" applyAlignment="1">
      <alignment horizontal="left" wrapText="1"/>
    </xf>
  </cellXfs>
  <cellStyles count="3">
    <cellStyle name="Гиперссылка" xfId="1" builtinId="8"/>
    <cellStyle name="Обычный" xfId="0" builtinId="0"/>
    <cellStyle name="Обычный 3" xfId="2" xr:uid="{7A1DBE1A-2F39-497F-915C-F1E9544EE9A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50E781-54FE-45D0-A393-D81E34E70513}">
  <dimension ref="A1:T111"/>
  <sheetViews>
    <sheetView tabSelected="1" view="pageBreakPreview" zoomScale="90" zoomScaleNormal="100" zoomScaleSheetLayoutView="90" workbookViewId="0">
      <selection activeCell="H45" sqref="H45"/>
    </sheetView>
  </sheetViews>
  <sheetFormatPr defaultRowHeight="15" x14ac:dyDescent="0.25"/>
  <cols>
    <col min="1" max="1" width="7.28515625" style="19" customWidth="1"/>
    <col min="2" max="2" width="12.7109375" style="19" customWidth="1"/>
    <col min="3" max="3" width="28" style="19" customWidth="1"/>
    <col min="4" max="4" width="25.5703125" style="19" customWidth="1"/>
    <col min="5" max="6" width="18.7109375" style="19" customWidth="1"/>
    <col min="7" max="7" width="16.42578125" style="19" customWidth="1"/>
    <col min="8" max="8" width="14.85546875" style="19" customWidth="1"/>
    <col min="9" max="9" width="16.140625" style="19" customWidth="1"/>
    <col min="10" max="10" width="10.85546875" style="19" customWidth="1"/>
    <col min="11" max="11" width="45.28515625" style="19" hidden="1" customWidth="1"/>
    <col min="12" max="12" width="35.85546875" style="19" hidden="1" customWidth="1"/>
    <col min="13" max="13" width="1.140625" style="19" hidden="1" customWidth="1"/>
    <col min="14" max="14" width="40.28515625" style="19" customWidth="1"/>
    <col min="15" max="16384" width="9.140625" style="19"/>
  </cols>
  <sheetData>
    <row r="1" spans="1:20" ht="15.75" x14ac:dyDescent="0.25">
      <c r="J1" s="20" t="s">
        <v>0</v>
      </c>
      <c r="R1" s="20"/>
    </row>
    <row r="2" spans="1:20" ht="15.75" x14ac:dyDescent="0.25">
      <c r="J2" s="21" t="s">
        <v>1</v>
      </c>
      <c r="R2" s="21"/>
    </row>
    <row r="3" spans="1:20" ht="15.75" x14ac:dyDescent="0.25">
      <c r="J3" s="21" t="s">
        <v>2</v>
      </c>
      <c r="R3" s="21"/>
    </row>
    <row r="4" spans="1:20" ht="15.75" x14ac:dyDescent="0.25">
      <c r="J4" s="4" t="s">
        <v>3</v>
      </c>
      <c r="R4" s="4"/>
    </row>
    <row r="5" spans="1:20" ht="15.75" x14ac:dyDescent="0.25">
      <c r="J5" s="4"/>
      <c r="R5" s="4"/>
    </row>
    <row r="6" spans="1:20" ht="15.75" x14ac:dyDescent="0.25">
      <c r="J6" s="4"/>
      <c r="R6" s="4"/>
    </row>
    <row r="7" spans="1:20" ht="15.75" x14ac:dyDescent="0.25">
      <c r="J7" s="4"/>
      <c r="R7" s="4"/>
    </row>
    <row r="8" spans="1:20" ht="15.75" x14ac:dyDescent="0.25">
      <c r="A8" s="97" t="s">
        <v>4</v>
      </c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20"/>
      <c r="P8" s="20"/>
      <c r="Q8" s="20"/>
      <c r="R8" s="20"/>
      <c r="S8" s="20"/>
      <c r="T8" s="20"/>
    </row>
    <row r="9" spans="1:20" ht="15.75" customHeight="1" x14ac:dyDescent="0.25">
      <c r="A9" s="98" t="s">
        <v>5</v>
      </c>
      <c r="B9" s="98"/>
      <c r="C9" s="98"/>
      <c r="D9" s="98"/>
      <c r="E9" s="98"/>
      <c r="F9" s="98"/>
      <c r="G9" s="98"/>
      <c r="H9" s="98"/>
      <c r="I9" s="98"/>
      <c r="J9" s="98"/>
      <c r="K9" s="98"/>
      <c r="L9" s="98"/>
      <c r="M9" s="98"/>
      <c r="N9" s="98"/>
      <c r="O9" s="22"/>
      <c r="P9" s="22"/>
      <c r="Q9" s="22"/>
      <c r="R9" s="22"/>
      <c r="S9" s="22"/>
      <c r="T9" s="22"/>
    </row>
    <row r="10" spans="1:20" ht="15.75" customHeight="1" x14ac:dyDescent="0.25">
      <c r="A10" s="98" t="s">
        <v>66</v>
      </c>
      <c r="B10" s="98"/>
      <c r="C10" s="98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49"/>
      <c r="P10" s="49"/>
      <c r="Q10" s="49"/>
      <c r="R10" s="49"/>
      <c r="S10" s="49"/>
      <c r="T10" s="49"/>
    </row>
    <row r="11" spans="1:20" ht="15.75" customHeight="1" x14ac:dyDescent="0.25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49"/>
    </row>
    <row r="12" spans="1:20" ht="15.75" customHeight="1" x14ac:dyDescent="0.25">
      <c r="A12" s="93" t="s">
        <v>6</v>
      </c>
      <c r="B12" s="93"/>
      <c r="C12" s="93"/>
      <c r="D12" s="99" t="s">
        <v>7</v>
      </c>
      <c r="E12" s="99"/>
      <c r="F12" s="99"/>
      <c r="G12" s="99"/>
      <c r="H12" s="99"/>
      <c r="I12" s="99"/>
      <c r="J12" s="99"/>
      <c r="K12" s="23"/>
      <c r="L12" s="23"/>
      <c r="M12" s="23"/>
      <c r="N12" s="23"/>
      <c r="O12" s="23"/>
      <c r="P12" s="23"/>
      <c r="Q12" s="23"/>
      <c r="R12" s="23"/>
      <c r="S12" s="23"/>
      <c r="T12" s="23"/>
    </row>
    <row r="13" spans="1:20" ht="15.75" x14ac:dyDescent="0.25">
      <c r="A13" s="93" t="s">
        <v>8</v>
      </c>
      <c r="B13" s="93"/>
      <c r="C13" s="93"/>
      <c r="D13" s="96" t="s">
        <v>9</v>
      </c>
      <c r="E13" s="96"/>
      <c r="F13" s="96"/>
      <c r="G13" s="96"/>
      <c r="H13" s="96"/>
      <c r="I13" s="96"/>
      <c r="J13" s="96"/>
      <c r="K13" s="49"/>
      <c r="L13" s="49"/>
      <c r="M13" s="4"/>
      <c r="N13" s="4"/>
      <c r="O13" s="4"/>
      <c r="P13" s="4"/>
      <c r="Q13" s="4"/>
      <c r="R13" s="4"/>
      <c r="S13" s="4"/>
      <c r="T13" s="4"/>
    </row>
    <row r="14" spans="1:20" ht="15.75" customHeight="1" x14ac:dyDescent="0.25">
      <c r="A14" s="4" t="s">
        <v>10</v>
      </c>
      <c r="B14" s="48"/>
      <c r="C14" s="48"/>
      <c r="D14" s="92" t="s">
        <v>11</v>
      </c>
      <c r="E14" s="92"/>
      <c r="F14" s="92"/>
      <c r="G14" s="92"/>
      <c r="H14" s="92"/>
      <c r="I14" s="92"/>
      <c r="J14" s="92"/>
      <c r="K14" s="49"/>
      <c r="L14" s="49"/>
      <c r="M14" s="4"/>
      <c r="N14" s="4"/>
      <c r="O14" s="4"/>
      <c r="P14" s="4"/>
      <c r="Q14" s="4"/>
      <c r="R14" s="4"/>
      <c r="S14" s="4"/>
      <c r="T14" s="4"/>
    </row>
    <row r="15" spans="1:20" ht="15.75" customHeight="1" x14ac:dyDescent="0.25">
      <c r="A15" s="4" t="s">
        <v>12</v>
      </c>
      <c r="B15" s="48"/>
      <c r="C15" s="48"/>
      <c r="D15" s="93" t="s">
        <v>13</v>
      </c>
      <c r="E15" s="93"/>
      <c r="F15" s="93"/>
      <c r="G15" s="93"/>
      <c r="H15" s="93"/>
      <c r="I15" s="93"/>
      <c r="J15" s="93"/>
      <c r="K15" s="49"/>
      <c r="L15" s="49"/>
      <c r="M15" s="4"/>
      <c r="N15" s="4"/>
      <c r="O15" s="4"/>
      <c r="P15" s="4"/>
      <c r="Q15" s="4"/>
      <c r="R15" s="4"/>
      <c r="S15" s="4"/>
      <c r="T15" s="4"/>
    </row>
    <row r="16" spans="1:20" ht="15.75" x14ac:dyDescent="0.25">
      <c r="A16" s="4" t="s">
        <v>14</v>
      </c>
      <c r="B16" s="48"/>
      <c r="C16" s="48"/>
      <c r="D16" s="93" t="s">
        <v>15</v>
      </c>
      <c r="E16" s="93"/>
      <c r="F16" s="93"/>
      <c r="G16" s="93"/>
      <c r="H16" s="93"/>
      <c r="I16" s="93"/>
      <c r="J16" s="93"/>
      <c r="K16" s="49"/>
      <c r="L16" s="49"/>
      <c r="M16" s="4"/>
      <c r="N16" s="4"/>
      <c r="O16" s="4"/>
      <c r="P16" s="4"/>
      <c r="Q16" s="4"/>
      <c r="R16" s="4"/>
      <c r="S16" s="4"/>
      <c r="T16" s="4"/>
    </row>
    <row r="17" spans="1:20" ht="15.75" x14ac:dyDescent="0.25">
      <c r="A17" s="4"/>
      <c r="B17" s="48"/>
      <c r="C17" s="48"/>
      <c r="D17" s="48"/>
      <c r="E17" s="48"/>
      <c r="F17" s="48"/>
      <c r="G17" s="48"/>
      <c r="H17" s="48"/>
      <c r="I17" s="48"/>
      <c r="J17" s="48"/>
      <c r="K17" s="49"/>
      <c r="L17" s="49"/>
      <c r="M17" s="4"/>
      <c r="N17" s="4"/>
      <c r="O17" s="4"/>
      <c r="P17" s="4"/>
      <c r="Q17" s="4"/>
      <c r="R17" s="4"/>
      <c r="S17" s="4"/>
      <c r="T17" s="4"/>
    </row>
    <row r="18" spans="1:20" s="4" customFormat="1" ht="13.5" customHeight="1" x14ac:dyDescent="0.25"/>
    <row r="19" spans="1:20" s="2" customFormat="1" ht="18.75" customHeight="1" x14ac:dyDescent="0.25">
      <c r="A19" s="36" t="s">
        <v>16</v>
      </c>
      <c r="F19" s="94">
        <v>12170753.300000001</v>
      </c>
      <c r="G19" s="94"/>
    </row>
    <row r="20" spans="1:20" s="4" customFormat="1" ht="24.75" customHeight="1" x14ac:dyDescent="0.25">
      <c r="A20" s="24" t="s">
        <v>17</v>
      </c>
    </row>
    <row r="21" spans="1:20" s="4" customFormat="1" ht="15.75" customHeight="1" x14ac:dyDescent="0.25">
      <c r="A21" s="82" t="s">
        <v>18</v>
      </c>
      <c r="B21" s="82"/>
      <c r="C21" s="82"/>
      <c r="D21" s="82" t="s">
        <v>19</v>
      </c>
      <c r="E21" s="82" t="s">
        <v>20</v>
      </c>
      <c r="F21" s="95" t="s">
        <v>21</v>
      </c>
      <c r="G21" s="82" t="s">
        <v>22</v>
      </c>
      <c r="H21" s="82" t="s">
        <v>23</v>
      </c>
      <c r="I21" s="82" t="s">
        <v>24</v>
      </c>
      <c r="J21" s="82"/>
      <c r="K21" s="82"/>
      <c r="L21" s="82"/>
      <c r="M21" s="82"/>
      <c r="N21" s="82"/>
    </row>
    <row r="22" spans="1:20" s="4" customFormat="1" ht="18.75" customHeight="1" x14ac:dyDescent="0.25">
      <c r="A22" s="82"/>
      <c r="B22" s="82"/>
      <c r="C22" s="82"/>
      <c r="D22" s="82"/>
      <c r="E22" s="82"/>
      <c r="F22" s="95"/>
      <c r="G22" s="82"/>
      <c r="H22" s="82"/>
      <c r="I22" s="82"/>
      <c r="J22" s="82"/>
      <c r="K22" s="82"/>
      <c r="L22" s="82"/>
      <c r="M22" s="82"/>
      <c r="N22" s="82"/>
    </row>
    <row r="23" spans="1:20" s="4" customFormat="1" ht="15.75" x14ac:dyDescent="0.25">
      <c r="A23" s="83">
        <v>1</v>
      </c>
      <c r="B23" s="83"/>
      <c r="C23" s="83"/>
      <c r="D23" s="47">
        <v>2</v>
      </c>
      <c r="E23" s="47">
        <v>3</v>
      </c>
      <c r="F23" s="47">
        <v>4</v>
      </c>
      <c r="G23" s="47">
        <v>5</v>
      </c>
      <c r="H23" s="47">
        <v>6</v>
      </c>
      <c r="I23" s="78">
        <v>7</v>
      </c>
      <c r="J23" s="78"/>
      <c r="K23" s="78"/>
      <c r="L23" s="78"/>
      <c r="M23" s="78"/>
      <c r="N23" s="78"/>
    </row>
    <row r="24" spans="1:20" s="2" customFormat="1" ht="46.5" customHeight="1" x14ac:dyDescent="0.25">
      <c r="A24" s="79" t="s">
        <v>25</v>
      </c>
      <c r="B24" s="84"/>
      <c r="C24" s="85"/>
      <c r="D24" s="37" t="s">
        <v>26</v>
      </c>
      <c r="E24" s="1">
        <v>6784200</v>
      </c>
      <c r="F24" s="1">
        <v>1527338.49</v>
      </c>
      <c r="G24" s="1">
        <f>E24-F24</f>
        <v>5256861.51</v>
      </c>
      <c r="H24" s="39">
        <f>F24/E24*100</f>
        <v>22.513170160077827</v>
      </c>
      <c r="I24" s="86"/>
      <c r="J24" s="86"/>
      <c r="K24" s="86"/>
      <c r="L24" s="86"/>
      <c r="M24" s="86"/>
      <c r="N24" s="86"/>
    </row>
    <row r="25" spans="1:20" s="2" customFormat="1" ht="64.5" customHeight="1" x14ac:dyDescent="0.25">
      <c r="A25" s="79" t="s">
        <v>27</v>
      </c>
      <c r="B25" s="84"/>
      <c r="C25" s="85"/>
      <c r="D25" s="38" t="s">
        <v>28</v>
      </c>
      <c r="E25" s="1">
        <v>9350900</v>
      </c>
      <c r="F25" s="1">
        <v>6531854.0099999998</v>
      </c>
      <c r="G25" s="1">
        <f>E25-F25</f>
        <v>2819045.99</v>
      </c>
      <c r="H25" s="39">
        <f t="shared" ref="H25:H29" si="0">F25/E25*100</f>
        <v>69.852677389342205</v>
      </c>
      <c r="I25" s="86"/>
      <c r="J25" s="86"/>
      <c r="K25" s="86"/>
      <c r="L25" s="86"/>
      <c r="M25" s="86"/>
      <c r="N25" s="86"/>
    </row>
    <row r="26" spans="1:20" s="2" customFormat="1" ht="67.5" hidden="1" customHeight="1" x14ac:dyDescent="0.25">
      <c r="A26" s="79" t="s">
        <v>29</v>
      </c>
      <c r="B26" s="84"/>
      <c r="C26" s="85"/>
      <c r="D26" s="37" t="s">
        <v>30</v>
      </c>
      <c r="E26" s="1">
        <v>0</v>
      </c>
      <c r="F26" s="1">
        <v>0</v>
      </c>
      <c r="G26" s="1">
        <f t="shared" ref="G26:G29" si="1">E26-F26</f>
        <v>0</v>
      </c>
      <c r="H26" s="39" t="e">
        <f t="shared" si="0"/>
        <v>#DIV/0!</v>
      </c>
      <c r="I26" s="86"/>
      <c r="J26" s="86"/>
      <c r="K26" s="86"/>
      <c r="L26" s="86"/>
      <c r="M26" s="86"/>
      <c r="N26" s="86"/>
    </row>
    <row r="27" spans="1:20" s="2" customFormat="1" ht="114" hidden="1" customHeight="1" x14ac:dyDescent="0.25">
      <c r="A27" s="87" t="s">
        <v>31</v>
      </c>
      <c r="B27" s="88"/>
      <c r="C27" s="89"/>
      <c r="D27" s="37" t="s">
        <v>32</v>
      </c>
      <c r="E27" s="1">
        <v>0</v>
      </c>
      <c r="F27" s="1">
        <v>0</v>
      </c>
      <c r="G27" s="1">
        <f t="shared" si="1"/>
        <v>0</v>
      </c>
      <c r="H27" s="39" t="e">
        <f t="shared" si="0"/>
        <v>#DIV/0!</v>
      </c>
      <c r="I27" s="52"/>
      <c r="J27" s="90"/>
      <c r="K27" s="90"/>
      <c r="L27" s="90"/>
      <c r="M27" s="90"/>
      <c r="N27" s="91"/>
    </row>
    <row r="28" spans="1:20" s="2" customFormat="1" ht="114" customHeight="1" x14ac:dyDescent="0.25">
      <c r="A28" s="79" t="s">
        <v>33</v>
      </c>
      <c r="B28" s="80"/>
      <c r="C28" s="81"/>
      <c r="D28" s="37" t="s">
        <v>34</v>
      </c>
      <c r="E28" s="1">
        <v>12361052.789999999</v>
      </c>
      <c r="F28" s="1">
        <v>0</v>
      </c>
      <c r="G28" s="1">
        <f t="shared" si="1"/>
        <v>12361052.789999999</v>
      </c>
      <c r="H28" s="39">
        <f t="shared" si="0"/>
        <v>0</v>
      </c>
      <c r="I28" s="52"/>
      <c r="J28" s="53"/>
      <c r="K28" s="53"/>
      <c r="L28" s="53"/>
      <c r="M28" s="53"/>
      <c r="N28" s="54"/>
    </row>
    <row r="29" spans="1:20" s="2" customFormat="1" ht="131.25" hidden="1" customHeight="1" x14ac:dyDescent="0.25">
      <c r="A29" s="79" t="s">
        <v>55</v>
      </c>
      <c r="B29" s="80"/>
      <c r="C29" s="81"/>
      <c r="D29" s="37" t="s">
        <v>56</v>
      </c>
      <c r="E29" s="1">
        <v>0</v>
      </c>
      <c r="F29" s="1">
        <v>0</v>
      </c>
      <c r="G29" s="1">
        <f t="shared" si="1"/>
        <v>0</v>
      </c>
      <c r="H29" s="39" t="e">
        <f t="shared" si="0"/>
        <v>#DIV/0!</v>
      </c>
      <c r="I29" s="52"/>
      <c r="J29" s="53"/>
      <c r="K29" s="53"/>
      <c r="L29" s="53"/>
      <c r="M29" s="53"/>
      <c r="N29" s="54"/>
    </row>
    <row r="30" spans="1:20" s="2" customFormat="1" ht="15.75" x14ac:dyDescent="0.25">
      <c r="A30" s="74" t="s">
        <v>35</v>
      </c>
      <c r="B30" s="74"/>
      <c r="C30" s="74"/>
      <c r="D30" s="74"/>
      <c r="E30" s="40">
        <f>SUM(E24:E29)</f>
        <v>28496152.789999999</v>
      </c>
      <c r="F30" s="40">
        <f>SUM(F24:F29)</f>
        <v>8059192.5</v>
      </c>
      <c r="G30" s="41">
        <f>E30-F30</f>
        <v>20436960.289999999</v>
      </c>
      <c r="H30" s="42">
        <f>F30/E30*100</f>
        <v>28.281686160905796</v>
      </c>
      <c r="I30" s="75"/>
      <c r="J30" s="75"/>
      <c r="K30" s="75"/>
      <c r="L30" s="75"/>
      <c r="M30" s="75"/>
      <c r="N30" s="75"/>
    </row>
    <row r="31" spans="1:20" s="4" customFormat="1" ht="15.75" x14ac:dyDescent="0.25">
      <c r="A31" s="25"/>
      <c r="B31" s="25"/>
      <c r="C31" s="25"/>
      <c r="D31" s="25"/>
      <c r="E31" s="26"/>
      <c r="F31" s="26"/>
      <c r="G31" s="26"/>
      <c r="H31" s="27"/>
      <c r="I31" s="28"/>
      <c r="J31" s="28"/>
      <c r="K31" s="28"/>
      <c r="L31" s="28"/>
      <c r="M31" s="28"/>
      <c r="N31" s="28"/>
    </row>
    <row r="32" spans="1:20" s="4" customFormat="1" ht="15.75" x14ac:dyDescent="0.25">
      <c r="A32" s="25"/>
      <c r="B32" s="25"/>
      <c r="C32" s="25"/>
      <c r="D32" s="25"/>
      <c r="E32" s="26"/>
      <c r="F32" s="26"/>
      <c r="G32" s="26"/>
      <c r="H32" s="27"/>
      <c r="I32" s="28"/>
      <c r="J32" s="28"/>
      <c r="K32" s="28"/>
      <c r="L32" s="28"/>
      <c r="M32" s="28"/>
      <c r="N32" s="28"/>
    </row>
    <row r="33" spans="1:20" s="4" customFormat="1" ht="15.75" x14ac:dyDescent="0.25">
      <c r="A33" s="25"/>
      <c r="B33" s="25"/>
      <c r="C33" s="25"/>
      <c r="D33" s="25"/>
      <c r="E33" s="26"/>
      <c r="F33" s="26"/>
      <c r="G33" s="26"/>
      <c r="H33" s="27"/>
      <c r="I33" s="28"/>
      <c r="J33" s="28"/>
      <c r="K33" s="28"/>
      <c r="L33" s="28"/>
      <c r="M33" s="28"/>
      <c r="N33" s="28"/>
    </row>
    <row r="34" spans="1:20" s="4" customFormat="1" ht="15.75" x14ac:dyDescent="0.25">
      <c r="A34" s="25"/>
      <c r="B34" s="25"/>
      <c r="C34" s="25"/>
      <c r="D34" s="25"/>
      <c r="E34" s="26"/>
      <c r="F34" s="26"/>
      <c r="G34" s="26"/>
      <c r="H34" s="27"/>
      <c r="I34" s="28"/>
      <c r="J34" s="28"/>
      <c r="K34" s="28"/>
      <c r="L34" s="28"/>
      <c r="M34" s="28"/>
      <c r="N34" s="28"/>
    </row>
    <row r="35" spans="1:20" s="4" customFormat="1" ht="15.75" x14ac:dyDescent="0.25">
      <c r="A35" s="25"/>
      <c r="B35" s="25"/>
      <c r="C35" s="25"/>
      <c r="D35" s="25"/>
      <c r="E35" s="26"/>
      <c r="F35" s="26"/>
      <c r="G35" s="26"/>
      <c r="H35" s="27"/>
      <c r="I35" s="28"/>
      <c r="J35" s="28"/>
      <c r="K35" s="28"/>
      <c r="L35" s="28"/>
      <c r="M35" s="28"/>
      <c r="N35" s="28"/>
    </row>
    <row r="36" spans="1:20" s="4" customFormat="1" ht="15.75" x14ac:dyDescent="0.25">
      <c r="A36" s="25"/>
      <c r="B36" s="25"/>
      <c r="C36" s="25"/>
      <c r="D36" s="25"/>
      <c r="E36" s="26"/>
      <c r="F36" s="26"/>
      <c r="G36" s="26"/>
      <c r="H36" s="27"/>
      <c r="I36" s="28"/>
      <c r="J36" s="28"/>
      <c r="K36" s="28"/>
      <c r="L36" s="28"/>
      <c r="M36" s="28"/>
      <c r="N36" s="28"/>
    </row>
    <row r="37" spans="1:20" s="4" customFormat="1" ht="15.75" x14ac:dyDescent="0.25">
      <c r="A37" s="25"/>
      <c r="B37" s="25"/>
      <c r="C37" s="25"/>
      <c r="D37" s="25"/>
      <c r="E37" s="26"/>
      <c r="F37" s="26"/>
      <c r="G37" s="26"/>
      <c r="H37" s="27"/>
      <c r="I37" s="28"/>
      <c r="J37" s="28"/>
      <c r="K37" s="28"/>
      <c r="L37" s="28"/>
      <c r="M37" s="28"/>
      <c r="N37" s="28"/>
    </row>
    <row r="38" spans="1:20" s="4" customFormat="1" ht="15.75" x14ac:dyDescent="0.25">
      <c r="A38" s="25"/>
      <c r="B38" s="25"/>
      <c r="C38" s="25"/>
      <c r="D38" s="25"/>
      <c r="E38" s="26"/>
      <c r="F38" s="26"/>
      <c r="G38" s="26"/>
      <c r="H38" s="27"/>
      <c r="I38" s="28"/>
      <c r="J38" s="28"/>
      <c r="K38" s="28"/>
      <c r="L38" s="28"/>
      <c r="M38" s="28"/>
      <c r="N38" s="28"/>
    </row>
    <row r="39" spans="1:20" s="4" customFormat="1" ht="15.75" x14ac:dyDescent="0.25">
      <c r="A39" s="25"/>
      <c r="B39" s="25"/>
      <c r="C39" s="25"/>
      <c r="D39" s="25"/>
      <c r="E39" s="26"/>
      <c r="F39" s="26"/>
      <c r="G39" s="26"/>
      <c r="H39" s="27"/>
      <c r="I39" s="28"/>
      <c r="J39" s="28"/>
      <c r="K39" s="28"/>
      <c r="L39" s="28"/>
      <c r="M39" s="28"/>
      <c r="N39" s="28"/>
    </row>
    <row r="40" spans="1:20" s="4" customFormat="1" ht="15.75" x14ac:dyDescent="0.25"/>
    <row r="41" spans="1:20" s="4" customFormat="1" ht="15.75" x14ac:dyDescent="0.25">
      <c r="A41" s="76" t="s">
        <v>36</v>
      </c>
      <c r="B41" s="76"/>
      <c r="C41" s="76"/>
      <c r="D41" s="76"/>
      <c r="E41" s="76"/>
      <c r="F41" s="76"/>
      <c r="G41" s="76"/>
      <c r="H41" s="76"/>
      <c r="I41" s="76"/>
      <c r="J41" s="76"/>
      <c r="K41" s="11"/>
      <c r="L41" s="11"/>
      <c r="M41" s="12"/>
      <c r="N41" s="12"/>
      <c r="O41" s="12"/>
      <c r="P41" s="12"/>
      <c r="Q41" s="12"/>
      <c r="R41" s="12"/>
    </row>
    <row r="42" spans="1:20" s="4" customFormat="1" ht="74.25" customHeight="1" x14ac:dyDescent="0.25">
      <c r="A42" s="10" t="s">
        <v>37</v>
      </c>
      <c r="B42" s="77" t="s">
        <v>38</v>
      </c>
      <c r="C42" s="77"/>
      <c r="D42" s="77"/>
      <c r="E42" s="77" t="s">
        <v>19</v>
      </c>
      <c r="F42" s="77"/>
      <c r="G42" s="46" t="s">
        <v>39</v>
      </c>
      <c r="H42" s="10" t="s">
        <v>21</v>
      </c>
      <c r="I42" s="46" t="s">
        <v>40</v>
      </c>
      <c r="J42" s="46" t="s">
        <v>41</v>
      </c>
      <c r="K42" s="77" t="s">
        <v>42</v>
      </c>
      <c r="L42" s="77"/>
      <c r="M42" s="77"/>
      <c r="N42" s="77"/>
    </row>
    <row r="43" spans="1:20" s="4" customFormat="1" ht="17.25" customHeight="1" x14ac:dyDescent="0.25">
      <c r="A43" s="47">
        <v>1</v>
      </c>
      <c r="B43" s="78">
        <v>2</v>
      </c>
      <c r="C43" s="78"/>
      <c r="D43" s="78"/>
      <c r="E43" s="78">
        <v>3</v>
      </c>
      <c r="F43" s="78"/>
      <c r="G43" s="47">
        <v>4</v>
      </c>
      <c r="H43" s="47">
        <v>5</v>
      </c>
      <c r="I43" s="47">
        <v>6</v>
      </c>
      <c r="J43" s="47">
        <v>7</v>
      </c>
      <c r="K43" s="78">
        <v>8</v>
      </c>
      <c r="L43" s="78"/>
      <c r="M43" s="78"/>
      <c r="N43" s="78"/>
    </row>
    <row r="44" spans="1:20" s="4" customFormat="1" ht="60" customHeight="1" x14ac:dyDescent="0.25">
      <c r="A44" s="43">
        <v>1</v>
      </c>
      <c r="B44" s="59" t="s">
        <v>43</v>
      </c>
      <c r="C44" s="60"/>
      <c r="D44" s="61"/>
      <c r="E44" s="62" t="s">
        <v>60</v>
      </c>
      <c r="F44" s="62"/>
      <c r="G44" s="5">
        <v>11866856.890000001</v>
      </c>
      <c r="H44" s="5">
        <v>112843</v>
      </c>
      <c r="I44" s="5">
        <f>G44-H44</f>
        <v>11754013.890000001</v>
      </c>
      <c r="J44" s="6">
        <f>H44/G44*100</f>
        <v>0.95090891418005452</v>
      </c>
      <c r="K44" s="69"/>
      <c r="L44" s="70"/>
      <c r="M44" s="70"/>
      <c r="N44" s="71"/>
    </row>
    <row r="45" spans="1:20" s="4" customFormat="1" ht="120" customHeight="1" x14ac:dyDescent="0.25">
      <c r="A45" s="43">
        <f t="shared" ref="A45:A46" si="2">1+A44</f>
        <v>2</v>
      </c>
      <c r="B45" s="59" t="s">
        <v>53</v>
      </c>
      <c r="C45" s="60"/>
      <c r="D45" s="61"/>
      <c r="E45" s="67" t="s">
        <v>61</v>
      </c>
      <c r="F45" s="68"/>
      <c r="G45" s="5">
        <v>11400000</v>
      </c>
      <c r="H45" s="5">
        <v>6264718</v>
      </c>
      <c r="I45" s="5">
        <f>G45-H45</f>
        <v>5135282</v>
      </c>
      <c r="J45" s="6">
        <f t="shared" ref="J45" si="3">H45/G45*100</f>
        <v>54.95366666666667</v>
      </c>
      <c r="K45" s="69"/>
      <c r="L45" s="70"/>
      <c r="M45" s="70"/>
      <c r="N45" s="71"/>
      <c r="T45" s="7"/>
    </row>
    <row r="46" spans="1:20" s="4" customFormat="1" ht="102.75" customHeight="1" x14ac:dyDescent="0.25">
      <c r="A46" s="43">
        <f t="shared" si="2"/>
        <v>3</v>
      </c>
      <c r="B46" s="59" t="s">
        <v>55</v>
      </c>
      <c r="C46" s="60"/>
      <c r="D46" s="61"/>
      <c r="E46" s="67" t="s">
        <v>63</v>
      </c>
      <c r="F46" s="68"/>
      <c r="G46" s="5">
        <v>1085421.46</v>
      </c>
      <c r="H46" s="5">
        <v>0</v>
      </c>
      <c r="I46" s="5">
        <f t="shared" ref="I46:I49" si="4">G46-H46</f>
        <v>1085421.46</v>
      </c>
      <c r="J46" s="6">
        <f>H46/G46*100</f>
        <v>0</v>
      </c>
      <c r="K46" s="44"/>
      <c r="L46" s="45"/>
      <c r="M46" s="45"/>
      <c r="N46" s="72"/>
    </row>
    <row r="47" spans="1:20" s="4" customFormat="1" ht="86.25" customHeight="1" x14ac:dyDescent="0.25">
      <c r="A47" s="43">
        <f>1+A48</f>
        <v>5</v>
      </c>
      <c r="B47" s="59" t="s">
        <v>57</v>
      </c>
      <c r="C47" s="60"/>
      <c r="D47" s="61"/>
      <c r="E47" s="63" t="s">
        <v>62</v>
      </c>
      <c r="F47" s="63"/>
      <c r="G47" s="5">
        <v>350321.21</v>
      </c>
      <c r="H47" s="5">
        <v>0</v>
      </c>
      <c r="I47" s="5">
        <f>G47-H47</f>
        <v>350321.21</v>
      </c>
      <c r="J47" s="6">
        <f>H47/G47*100</f>
        <v>0</v>
      </c>
      <c r="K47" s="13" t="s">
        <v>59</v>
      </c>
      <c r="L47" s="14"/>
      <c r="M47" s="14"/>
      <c r="N47" s="73"/>
    </row>
    <row r="48" spans="1:20" s="4" customFormat="1" ht="107.25" customHeight="1" x14ac:dyDescent="0.25">
      <c r="A48" s="43">
        <f>1+A46</f>
        <v>4</v>
      </c>
      <c r="B48" s="59" t="s">
        <v>58</v>
      </c>
      <c r="C48" s="60"/>
      <c r="D48" s="61"/>
      <c r="E48" s="62" t="s">
        <v>64</v>
      </c>
      <c r="F48" s="62"/>
      <c r="G48" s="5">
        <v>12361052.789999999</v>
      </c>
      <c r="H48" s="5">
        <v>0</v>
      </c>
      <c r="I48" s="5">
        <f t="shared" si="4"/>
        <v>12361052.789999999</v>
      </c>
      <c r="J48" s="6">
        <f>H48/G48*100</f>
        <v>0</v>
      </c>
      <c r="K48" s="17"/>
      <c r="L48" s="18"/>
      <c r="M48" s="18"/>
      <c r="N48" s="72"/>
    </row>
    <row r="49" spans="1:14" s="4" customFormat="1" ht="90" customHeight="1" x14ac:dyDescent="0.25">
      <c r="A49" s="43">
        <f>1+A47</f>
        <v>6</v>
      </c>
      <c r="B49" s="59" t="s">
        <v>52</v>
      </c>
      <c r="C49" s="60"/>
      <c r="D49" s="61"/>
      <c r="E49" s="63" t="s">
        <v>65</v>
      </c>
      <c r="F49" s="63"/>
      <c r="G49" s="5">
        <v>4688675.2</v>
      </c>
      <c r="H49" s="5">
        <v>0</v>
      </c>
      <c r="I49" s="5">
        <f t="shared" si="4"/>
        <v>4688675.2</v>
      </c>
      <c r="J49" s="6">
        <f t="shared" ref="J49:J50" si="5">H49/G49*100</f>
        <v>0</v>
      </c>
      <c r="K49" s="15"/>
      <c r="L49" s="16"/>
      <c r="M49" s="16"/>
      <c r="N49" s="73"/>
    </row>
    <row r="50" spans="1:14" s="4" customFormat="1" ht="20.25" customHeight="1" x14ac:dyDescent="0.25">
      <c r="A50" s="64" t="s">
        <v>44</v>
      </c>
      <c r="B50" s="65"/>
      <c r="C50" s="65"/>
      <c r="D50" s="65"/>
      <c r="E50" s="65"/>
      <c r="F50" s="65"/>
      <c r="G50" s="8">
        <f>SUM(G44:G49)</f>
        <v>41752327.550000004</v>
      </c>
      <c r="H50" s="8">
        <f>SUM(H44:H49)</f>
        <v>6377561</v>
      </c>
      <c r="I50" s="8">
        <f>SUM(I44:I49)</f>
        <v>35374766.550000004</v>
      </c>
      <c r="J50" s="9">
        <f t="shared" si="5"/>
        <v>15.274743647195782</v>
      </c>
      <c r="K50" s="66"/>
      <c r="L50" s="66"/>
      <c r="M50" s="66"/>
      <c r="N50" s="66"/>
    </row>
    <row r="51" spans="1:14" s="4" customFormat="1" ht="24" customHeight="1" x14ac:dyDescent="0.25">
      <c r="A51" s="55" t="s">
        <v>45</v>
      </c>
      <c r="B51" s="55"/>
      <c r="C51" s="55"/>
      <c r="D51" s="55"/>
      <c r="E51" s="55"/>
      <c r="F51" s="55"/>
      <c r="G51" s="55"/>
      <c r="H51" s="55"/>
      <c r="I51" s="56">
        <f>F19+F30-H50</f>
        <v>13852384.800000001</v>
      </c>
      <c r="J51" s="57"/>
      <c r="K51" s="57"/>
      <c r="L51" s="57"/>
      <c r="M51" s="57"/>
      <c r="N51" s="57"/>
    </row>
    <row r="52" spans="1:14" s="4" customFormat="1" ht="24" customHeight="1" x14ac:dyDescent="0.25">
      <c r="A52" s="29"/>
      <c r="B52" s="29"/>
      <c r="C52" s="29"/>
      <c r="D52" s="29"/>
      <c r="E52" s="29"/>
      <c r="F52" s="29"/>
      <c r="G52" s="30"/>
      <c r="H52" s="29"/>
      <c r="I52" s="31"/>
      <c r="J52" s="32"/>
      <c r="K52" s="32"/>
      <c r="L52" s="32"/>
      <c r="M52" s="32"/>
      <c r="N52" s="32"/>
    </row>
    <row r="53" spans="1:14" s="4" customFormat="1" ht="27" customHeight="1" x14ac:dyDescent="0.25">
      <c r="I53" s="33"/>
      <c r="N53" s="33"/>
    </row>
    <row r="54" spans="1:14" s="4" customFormat="1" ht="21.75" customHeight="1" x14ac:dyDescent="0.25">
      <c r="A54" s="4" t="s">
        <v>46</v>
      </c>
      <c r="B54" s="3"/>
      <c r="C54" s="58"/>
      <c r="D54" s="58"/>
      <c r="E54" s="50" t="s">
        <v>47</v>
      </c>
      <c r="F54" s="50"/>
    </row>
    <row r="55" spans="1:14" s="4" customFormat="1" ht="15.75" x14ac:dyDescent="0.25">
      <c r="A55" s="3"/>
      <c r="B55" s="3"/>
      <c r="C55" s="51" t="s">
        <v>48</v>
      </c>
      <c r="D55" s="51"/>
      <c r="E55" s="51" t="s">
        <v>49</v>
      </c>
      <c r="F55" s="51"/>
    </row>
    <row r="56" spans="1:14" s="4" customFormat="1" ht="15.75" x14ac:dyDescent="0.25">
      <c r="A56" s="3"/>
      <c r="B56" s="3"/>
      <c r="C56" s="3"/>
      <c r="D56" s="3"/>
      <c r="E56" s="3"/>
      <c r="F56" s="3"/>
    </row>
    <row r="57" spans="1:14" s="4" customFormat="1" ht="25.5" customHeight="1" x14ac:dyDescent="0.25">
      <c r="A57" s="34" t="s">
        <v>50</v>
      </c>
      <c r="B57" s="34"/>
      <c r="C57" s="35"/>
      <c r="D57" s="35"/>
      <c r="E57" s="50" t="s">
        <v>51</v>
      </c>
      <c r="F57" s="50"/>
    </row>
    <row r="58" spans="1:14" s="4" customFormat="1" ht="15.75" x14ac:dyDescent="0.25">
      <c r="A58" s="3"/>
      <c r="B58" s="3"/>
      <c r="C58" s="51" t="s">
        <v>48</v>
      </c>
      <c r="D58" s="51"/>
      <c r="E58" s="51" t="s">
        <v>49</v>
      </c>
      <c r="F58" s="51"/>
    </row>
    <row r="59" spans="1:14" s="4" customFormat="1" ht="15.75" x14ac:dyDescent="0.25">
      <c r="A59" s="3" t="s">
        <v>54</v>
      </c>
      <c r="B59" s="3"/>
      <c r="C59" s="3"/>
      <c r="D59" s="3"/>
      <c r="E59" s="3"/>
      <c r="F59" s="3"/>
    </row>
    <row r="60" spans="1:14" s="4" customFormat="1" ht="15.75" x14ac:dyDescent="0.25">
      <c r="A60" s="3" t="s">
        <v>67</v>
      </c>
      <c r="B60" s="3"/>
      <c r="C60" s="3"/>
      <c r="D60" s="3"/>
      <c r="E60" s="3"/>
      <c r="F60" s="3"/>
    </row>
    <row r="61" spans="1:14" s="4" customFormat="1" ht="15.75" x14ac:dyDescent="0.25">
      <c r="A61" s="3"/>
      <c r="B61" s="3"/>
      <c r="C61" s="3"/>
      <c r="D61" s="3"/>
      <c r="E61" s="3"/>
      <c r="F61" s="3"/>
    </row>
    <row r="62" spans="1:14" s="4" customFormat="1" ht="15.75" x14ac:dyDescent="0.25">
      <c r="B62" s="3"/>
      <c r="C62" s="3"/>
      <c r="D62" s="3"/>
      <c r="E62" s="3"/>
      <c r="F62" s="3"/>
    </row>
    <row r="63" spans="1:14" s="4" customFormat="1" ht="15.75" x14ac:dyDescent="0.25"/>
    <row r="64" spans="1:14" s="4" customFormat="1" ht="15.75" x14ac:dyDescent="0.25"/>
    <row r="65" s="4" customFormat="1" ht="15.75" x14ac:dyDescent="0.25"/>
    <row r="66" s="4" customFormat="1" ht="15.75" x14ac:dyDescent="0.25"/>
    <row r="67" s="4" customFormat="1" ht="15.75" x14ac:dyDescent="0.25"/>
    <row r="68" s="4" customFormat="1" ht="15.75" x14ac:dyDescent="0.25"/>
    <row r="69" s="4" customFormat="1" ht="15.75" x14ac:dyDescent="0.25"/>
    <row r="70" s="4" customFormat="1" ht="15.75" x14ac:dyDescent="0.25"/>
    <row r="71" s="4" customFormat="1" ht="15.75" x14ac:dyDescent="0.25"/>
    <row r="72" s="4" customFormat="1" ht="15.75" x14ac:dyDescent="0.25"/>
    <row r="73" s="4" customFormat="1" ht="15.75" x14ac:dyDescent="0.25"/>
    <row r="74" s="4" customFormat="1" ht="15.75" x14ac:dyDescent="0.25"/>
    <row r="75" s="4" customFormat="1" ht="15.75" x14ac:dyDescent="0.25"/>
    <row r="76" s="4" customFormat="1" ht="15.75" x14ac:dyDescent="0.25"/>
    <row r="77" s="4" customFormat="1" ht="15.75" x14ac:dyDescent="0.25"/>
    <row r="78" s="4" customFormat="1" ht="15.75" x14ac:dyDescent="0.25"/>
    <row r="79" s="4" customFormat="1" ht="15.75" x14ac:dyDescent="0.25"/>
    <row r="80" s="4" customFormat="1" ht="15.75" x14ac:dyDescent="0.25"/>
    <row r="81" s="4" customFormat="1" ht="15.75" x14ac:dyDescent="0.25"/>
    <row r="82" s="4" customFormat="1" ht="15.75" x14ac:dyDescent="0.25"/>
    <row r="83" s="4" customFormat="1" ht="15.75" x14ac:dyDescent="0.25"/>
    <row r="84" s="4" customFormat="1" ht="15.75" x14ac:dyDescent="0.25"/>
    <row r="85" s="4" customFormat="1" ht="15.75" x14ac:dyDescent="0.25"/>
    <row r="86" s="4" customFormat="1" ht="15.75" x14ac:dyDescent="0.25"/>
    <row r="87" s="4" customFormat="1" ht="15.75" x14ac:dyDescent="0.25"/>
    <row r="88" s="4" customFormat="1" ht="15.75" x14ac:dyDescent="0.25"/>
    <row r="89" s="4" customFormat="1" ht="15.75" x14ac:dyDescent="0.25"/>
    <row r="90" s="4" customFormat="1" ht="15.75" x14ac:dyDescent="0.25"/>
    <row r="91" s="4" customFormat="1" ht="15.75" x14ac:dyDescent="0.25"/>
    <row r="92" s="4" customFormat="1" ht="15.75" x14ac:dyDescent="0.25"/>
    <row r="93" s="4" customFormat="1" ht="15.75" x14ac:dyDescent="0.25"/>
    <row r="94" s="4" customFormat="1" ht="15.75" x14ac:dyDescent="0.25"/>
    <row r="95" s="4" customFormat="1" ht="15.75" x14ac:dyDescent="0.25"/>
    <row r="96" s="4" customFormat="1" ht="15.75" x14ac:dyDescent="0.25"/>
    <row r="97" s="4" customFormat="1" ht="15.75" x14ac:dyDescent="0.25"/>
    <row r="98" s="4" customFormat="1" ht="15.75" x14ac:dyDescent="0.25"/>
    <row r="99" s="4" customFormat="1" ht="15.75" x14ac:dyDescent="0.25"/>
    <row r="100" s="4" customFormat="1" ht="15.75" x14ac:dyDescent="0.25"/>
    <row r="101" s="4" customFormat="1" ht="15.75" x14ac:dyDescent="0.25"/>
    <row r="102" s="4" customFormat="1" ht="15.75" x14ac:dyDescent="0.25"/>
    <row r="103" s="4" customFormat="1" ht="15.75" x14ac:dyDescent="0.25"/>
    <row r="104" s="4" customFormat="1" ht="15.75" x14ac:dyDescent="0.25"/>
    <row r="105" s="4" customFormat="1" ht="15.75" x14ac:dyDescent="0.25"/>
    <row r="106" s="4" customFormat="1" ht="15.75" x14ac:dyDescent="0.25"/>
    <row r="107" s="4" customFormat="1" ht="15.75" x14ac:dyDescent="0.25"/>
    <row r="108" s="4" customFormat="1" ht="15.75" x14ac:dyDescent="0.25"/>
    <row r="109" s="4" customFormat="1" ht="15.75" x14ac:dyDescent="0.25"/>
    <row r="110" s="4" customFormat="1" ht="15.75" x14ac:dyDescent="0.25"/>
    <row r="111" s="4" customFormat="1" ht="15.75" x14ac:dyDescent="0.25"/>
  </sheetData>
  <mergeCells count="68">
    <mergeCell ref="A8:N8"/>
    <mergeCell ref="A9:N9"/>
    <mergeCell ref="A10:N10"/>
    <mergeCell ref="A12:C12"/>
    <mergeCell ref="D12:J12"/>
    <mergeCell ref="A23:C23"/>
    <mergeCell ref="I23:N23"/>
    <mergeCell ref="A24:C24"/>
    <mergeCell ref="A13:C13"/>
    <mergeCell ref="D13:J13"/>
    <mergeCell ref="A21:C22"/>
    <mergeCell ref="D21:D22"/>
    <mergeCell ref="E21:E22"/>
    <mergeCell ref="F21:F22"/>
    <mergeCell ref="G21:G22"/>
    <mergeCell ref="I25:N25"/>
    <mergeCell ref="D14:J14"/>
    <mergeCell ref="D15:J15"/>
    <mergeCell ref="D16:J16"/>
    <mergeCell ref="F19:G19"/>
    <mergeCell ref="H21:H22"/>
    <mergeCell ref="I21:N22"/>
    <mergeCell ref="I24:N24"/>
    <mergeCell ref="B42:D42"/>
    <mergeCell ref="E42:F42"/>
    <mergeCell ref="K42:N42"/>
    <mergeCell ref="A26:C26"/>
    <mergeCell ref="I26:N26"/>
    <mergeCell ref="A27:C27"/>
    <mergeCell ref="I27:N27"/>
    <mergeCell ref="A28:C28"/>
    <mergeCell ref="I28:N28"/>
    <mergeCell ref="A29:C29"/>
    <mergeCell ref="I29:N29"/>
    <mergeCell ref="A30:D30"/>
    <mergeCell ref="I30:N30"/>
    <mergeCell ref="A41:J41"/>
    <mergeCell ref="A25:C25"/>
    <mergeCell ref="B43:D43"/>
    <mergeCell ref="E43:F43"/>
    <mergeCell ref="K43:N43"/>
    <mergeCell ref="B44:D44"/>
    <mergeCell ref="E44:F44"/>
    <mergeCell ref="K44:N44"/>
    <mergeCell ref="A50:F50"/>
    <mergeCell ref="K50:N50"/>
    <mergeCell ref="B45:D45"/>
    <mergeCell ref="E45:F45"/>
    <mergeCell ref="K45:N45"/>
    <mergeCell ref="B46:D46"/>
    <mergeCell ref="E46:F46"/>
    <mergeCell ref="N46:N47"/>
    <mergeCell ref="B47:D47"/>
    <mergeCell ref="E47:F47"/>
    <mergeCell ref="B48:D48"/>
    <mergeCell ref="E48:F48"/>
    <mergeCell ref="N48:N49"/>
    <mergeCell ref="B49:D49"/>
    <mergeCell ref="E49:F49"/>
    <mergeCell ref="E57:F57"/>
    <mergeCell ref="C58:D58"/>
    <mergeCell ref="E58:F58"/>
    <mergeCell ref="A51:H51"/>
    <mergeCell ref="I51:N51"/>
    <mergeCell ref="C54:D54"/>
    <mergeCell ref="E54:F54"/>
    <mergeCell ref="C55:D55"/>
    <mergeCell ref="E55:F55"/>
  </mergeCells>
  <pageMargins left="0.39370078740157483" right="0.39370078740157483" top="0.78740157480314965" bottom="0.39370078740157483" header="0.31496062992125984" footer="0.31496062992125984"/>
  <pageSetup paperSize="9" scale="55" fitToWidth="0" fitToHeight="2" orientation="landscape" r:id="rId1"/>
  <rowBreaks count="1" manualBreakCount="1">
    <brk id="3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01.04.2025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ufin452</dc:creator>
  <cp:lastModifiedBy>ufin421</cp:lastModifiedBy>
  <cp:lastPrinted>2025-04-08T05:42:13Z</cp:lastPrinted>
  <dcterms:created xsi:type="dcterms:W3CDTF">2023-04-05T09:12:21Z</dcterms:created>
  <dcterms:modified xsi:type="dcterms:W3CDTF">2025-04-16T14:00:06Z</dcterms:modified>
</cp:coreProperties>
</file>